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6" windowHeight="8856"/>
  </bookViews>
  <sheets>
    <sheet name="Лист1" sheetId="1" r:id="rId1"/>
    <sheet name="Лист2" sheetId="2" r:id="rId2"/>
  </sheets>
  <definedNames>
    <definedName name="_xlnm.Print_Area" localSheetId="0">Лист1!$A$1:$DS$63</definedName>
  </definedNames>
  <calcPr calcId="144525"/>
</workbook>
</file>

<file path=xl/calcChain.xml><?xml version="1.0" encoding="utf-8"?>
<calcChain xmlns="http://schemas.openxmlformats.org/spreadsheetml/2006/main">
  <c r="CV61" i="1" l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M9" i="1" l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46" i="1"/>
  <c r="DM47" i="1"/>
  <c r="DM48" i="1"/>
  <c r="DM49" i="1"/>
  <c r="DM54" i="1"/>
  <c r="DM55" i="1"/>
  <c r="DM56" i="1"/>
  <c r="DM58" i="1"/>
  <c r="DM59" i="1"/>
  <c r="DM60" i="1"/>
  <c r="DM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46" i="1"/>
  <c r="DN47" i="1"/>
  <c r="DN48" i="1"/>
  <c r="DN49" i="1"/>
  <c r="DN54" i="1"/>
  <c r="DN55" i="1"/>
  <c r="DN56" i="1"/>
  <c r="DN58" i="1"/>
  <c r="DN59" i="1"/>
  <c r="DN60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46" i="1"/>
  <c r="CZ47" i="1"/>
  <c r="CZ48" i="1"/>
  <c r="CZ49" i="1"/>
  <c r="CZ54" i="1"/>
  <c r="CZ55" i="1"/>
  <c r="CZ56" i="1"/>
  <c r="CZ58" i="1"/>
  <c r="CZ59" i="1"/>
  <c r="CZ60" i="1"/>
  <c r="DN8" i="1"/>
  <c r="CZ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46" i="1"/>
  <c r="DQ47" i="1"/>
  <c r="DQ48" i="1"/>
  <c r="DQ49" i="1"/>
  <c r="DQ54" i="1"/>
  <c r="DQ55" i="1"/>
  <c r="DQ56" i="1"/>
  <c r="DQ58" i="1"/>
  <c r="DQ59" i="1"/>
  <c r="DQ60" i="1"/>
  <c r="DQ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46" i="1"/>
  <c r="DO47" i="1"/>
  <c r="DO48" i="1"/>
  <c r="DO49" i="1"/>
  <c r="DO54" i="1"/>
  <c r="DO55" i="1"/>
  <c r="DO56" i="1"/>
  <c r="DO58" i="1"/>
  <c r="DO59" i="1"/>
  <c r="DO60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46" i="1"/>
  <c r="DR47" i="1"/>
  <c r="DR48" i="1"/>
  <c r="DR49" i="1"/>
  <c r="DR54" i="1"/>
  <c r="DR55" i="1"/>
  <c r="DR56" i="1"/>
  <c r="DR58" i="1"/>
  <c r="DR59" i="1"/>
  <c r="DR60" i="1"/>
  <c r="DO8" i="1"/>
  <c r="DR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46" i="1"/>
  <c r="DP47" i="1"/>
  <c r="DP48" i="1"/>
  <c r="DP49" i="1"/>
  <c r="DP54" i="1"/>
  <c r="DP55" i="1"/>
  <c r="DP56" i="1"/>
  <c r="DP58" i="1"/>
  <c r="DP59" i="1"/>
  <c r="DP60" i="1"/>
  <c r="DP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46" i="1"/>
  <c r="DE47" i="1"/>
  <c r="DE48" i="1"/>
  <c r="DE49" i="1"/>
  <c r="DE54" i="1"/>
  <c r="DE55" i="1"/>
  <c r="DE56" i="1"/>
  <c r="DE58" i="1"/>
  <c r="DE59" i="1"/>
  <c r="DE60" i="1"/>
  <c r="DE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46" i="1"/>
  <c r="DK47" i="1"/>
  <c r="DK48" i="1"/>
  <c r="DK49" i="1"/>
  <c r="DK54" i="1"/>
  <c r="DK55" i="1"/>
  <c r="DK56" i="1"/>
  <c r="DK58" i="1"/>
  <c r="DK59" i="1"/>
  <c r="DK60" i="1"/>
  <c r="DK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46" i="1"/>
  <c r="DJ47" i="1"/>
  <c r="DJ48" i="1"/>
  <c r="DJ49" i="1"/>
  <c r="DJ54" i="1"/>
  <c r="DJ55" i="1"/>
  <c r="DJ56" i="1"/>
  <c r="DJ58" i="1"/>
  <c r="DJ59" i="1"/>
  <c r="DJ60" i="1"/>
  <c r="DJ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46" i="1"/>
  <c r="DI47" i="1"/>
  <c r="DI48" i="1"/>
  <c r="DI49" i="1"/>
  <c r="DI54" i="1"/>
  <c r="DI55" i="1"/>
  <c r="DI56" i="1"/>
  <c r="DI58" i="1"/>
  <c r="DI59" i="1"/>
  <c r="DI60" i="1"/>
  <c r="DI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46" i="1"/>
  <c r="DH47" i="1"/>
  <c r="DH48" i="1"/>
  <c r="DH49" i="1"/>
  <c r="DH54" i="1"/>
  <c r="DH55" i="1"/>
  <c r="DH56" i="1"/>
  <c r="DH58" i="1"/>
  <c r="DH59" i="1"/>
  <c r="DH60" i="1"/>
  <c r="DH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46" i="1"/>
  <c r="DG47" i="1"/>
  <c r="DG48" i="1"/>
  <c r="DG49" i="1"/>
  <c r="DG54" i="1"/>
  <c r="DG55" i="1"/>
  <c r="DG56" i="1"/>
  <c r="DG58" i="1"/>
  <c r="DG59" i="1"/>
  <c r="DG60" i="1"/>
  <c r="DG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46" i="1"/>
  <c r="DF47" i="1"/>
  <c r="DF48" i="1"/>
  <c r="DF49" i="1"/>
  <c r="DF54" i="1"/>
  <c r="DF55" i="1"/>
  <c r="DF56" i="1"/>
  <c r="DF58" i="1"/>
  <c r="DF59" i="1"/>
  <c r="DF60" i="1"/>
  <c r="DF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46" i="1"/>
  <c r="DD47" i="1"/>
  <c r="DD48" i="1"/>
  <c r="DD49" i="1"/>
  <c r="DD54" i="1"/>
  <c r="DD55" i="1"/>
  <c r="DD56" i="1"/>
  <c r="DD58" i="1"/>
  <c r="DD59" i="1"/>
  <c r="DD60" i="1"/>
  <c r="DD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46" i="1"/>
  <c r="DC47" i="1"/>
  <c r="DC48" i="1"/>
  <c r="DC49" i="1"/>
  <c r="DC54" i="1"/>
  <c r="DC55" i="1"/>
  <c r="DC56" i="1"/>
  <c r="DC58" i="1"/>
  <c r="DC59" i="1"/>
  <c r="DC60" i="1"/>
  <c r="DC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4" i="1"/>
  <c r="DB25" i="1"/>
  <c r="DB26" i="1"/>
  <c r="DB27" i="1"/>
  <c r="DB28" i="1"/>
  <c r="DB29" i="1"/>
  <c r="DB30" i="1"/>
  <c r="DB31" i="1"/>
  <c r="DB32" i="1"/>
  <c r="DB33" i="1"/>
  <c r="DB34" i="1"/>
  <c r="DB35" i="1"/>
  <c r="DB46" i="1"/>
  <c r="DB47" i="1"/>
  <c r="DB48" i="1"/>
  <c r="DB49" i="1"/>
  <c r="DB54" i="1"/>
  <c r="DB55" i="1"/>
  <c r="DB56" i="1"/>
  <c r="DB58" i="1"/>
  <c r="DB59" i="1"/>
  <c r="DB60" i="1"/>
  <c r="DB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46" i="1"/>
  <c r="DA47" i="1"/>
  <c r="DA48" i="1"/>
  <c r="DA49" i="1"/>
  <c r="DA54" i="1"/>
  <c r="DA55" i="1"/>
  <c r="DA56" i="1"/>
  <c r="DA58" i="1"/>
  <c r="DA59" i="1"/>
  <c r="DA60" i="1"/>
  <c r="DA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46" i="1"/>
  <c r="DL47" i="1"/>
  <c r="DL48" i="1"/>
  <c r="DL49" i="1"/>
  <c r="DL54" i="1"/>
  <c r="DL55" i="1"/>
  <c r="DL56" i="1"/>
  <c r="DL58" i="1"/>
  <c r="DL59" i="1"/>
  <c r="DL60" i="1"/>
  <c r="DL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46" i="1"/>
  <c r="CY47" i="1"/>
  <c r="CY48" i="1"/>
  <c r="CY49" i="1"/>
  <c r="CY54" i="1"/>
  <c r="CY55" i="1"/>
  <c r="CY56" i="1"/>
  <c r="CY58" i="1"/>
  <c r="CY59" i="1"/>
  <c r="CY60" i="1"/>
  <c r="CY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46" i="1"/>
  <c r="CX47" i="1"/>
  <c r="CX48" i="1"/>
  <c r="CX49" i="1"/>
  <c r="CX54" i="1"/>
  <c r="CX55" i="1"/>
  <c r="CX56" i="1"/>
  <c r="CX58" i="1"/>
  <c r="CX59" i="1"/>
  <c r="CX60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46" i="1"/>
  <c r="CV47" i="1"/>
  <c r="CV48" i="1"/>
  <c r="CV49" i="1"/>
  <c r="CV54" i="1"/>
  <c r="CV55" i="1"/>
  <c r="CV56" i="1"/>
  <c r="CV58" i="1"/>
  <c r="CV59" i="1"/>
  <c r="CV60" i="1"/>
  <c r="CV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46" i="1"/>
  <c r="CW47" i="1"/>
  <c r="CW48" i="1"/>
  <c r="CW49" i="1"/>
  <c r="CW54" i="1"/>
  <c r="CW55" i="1"/>
  <c r="CW56" i="1"/>
  <c r="CW58" i="1"/>
  <c r="CW59" i="1"/>
  <c r="CW60" i="1"/>
  <c r="CX8" i="1"/>
  <c r="CW8" i="1" l="1"/>
</calcChain>
</file>

<file path=xl/sharedStrings.xml><?xml version="1.0" encoding="utf-8"?>
<sst xmlns="http://schemas.openxmlformats.org/spreadsheetml/2006/main" count="947" uniqueCount="114">
  <si>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</si>
  <si>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</si>
  <si>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</si>
  <si>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</si>
  <si>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</si>
  <si>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</si>
  <si>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</si>
  <si>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</si>
  <si>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</si>
  <si>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</si>
  <si>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</si>
  <si>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Окружающий мир</t>
  </si>
  <si>
    <t>ОКР</t>
  </si>
  <si>
    <t>Математика</t>
  </si>
  <si>
    <t>ИЗО</t>
  </si>
  <si>
    <t xml:space="preserve">
</t>
  </si>
  <si>
    <t>ФЗР</t>
  </si>
  <si>
    <t>МУЗ</t>
  </si>
  <si>
    <t>История</t>
  </si>
  <si>
    <t>ИСТ</t>
  </si>
  <si>
    <t>Обществознание</t>
  </si>
  <si>
    <t>ОБЩ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</si>
  <si>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</si>
  <si>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</si>
  <si>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</si>
  <si>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</si>
  <si>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</si>
  <si>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</si>
  <si>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</si>
  <si>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</si>
  <si>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</si>
  <si>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</si>
  <si>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</si>
  <si>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</si>
  <si>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</si>
  <si>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</si>
  <si>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</si>
  <si>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</si>
  <si>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</si>
  <si>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</si>
  <si>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</si>
  <si>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</si>
  <si>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</si>
  <si>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</si>
  <si>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</si>
  <si>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</si>
  <si>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</si>
  <si>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</si>
  <si>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</si>
  <si>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</si>
  <si>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</si>
  <si>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</si>
  <si>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</si>
  <si>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</si>
  <si>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</si>
  <si>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</si>
  <si>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</si>
  <si>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</si>
  <si>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</si>
  <si>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</si>
  <si>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</si>
  <si>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</si>
  <si>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</si>
  <si>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</si>
  <si>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</si>
  <si>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</si>
  <si>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</si>
  <si>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</si>
  <si>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</si>
  <si>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</si>
  <si>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</si>
  <si>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</si>
  <si>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</si>
  <si>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</si>
  <si>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</si>
  <si>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</si>
  <si>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</si>
  <si>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</si>
  <si>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</si>
  <si>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</si>
  <si>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 xml:space="preserve"> на I полугодие 2024-2025 учебного года</t>
  </si>
  <si>
    <t>Физкультура</t>
  </si>
  <si>
    <t>5д</t>
  </si>
  <si>
    <t>5е</t>
  </si>
  <si>
    <t>5ж</t>
  </si>
  <si>
    <t>5з</t>
  </si>
  <si>
    <t>5и</t>
  </si>
  <si>
    <t>5к</t>
  </si>
  <si>
    <t>6д</t>
  </si>
  <si>
    <t>6е</t>
  </si>
  <si>
    <t>6ж</t>
  </si>
  <si>
    <t>6з</t>
  </si>
  <si>
    <t>6и</t>
  </si>
  <si>
    <t>7д</t>
  </si>
  <si>
    <t>7е</t>
  </si>
  <si>
    <t>7ж</t>
  </si>
  <si>
    <t>7з</t>
  </si>
  <si>
    <t>7и</t>
  </si>
  <si>
    <t>7к</t>
  </si>
  <si>
    <t>8д</t>
  </si>
  <si>
    <t>8е</t>
  </si>
  <si>
    <t>8ж</t>
  </si>
  <si>
    <t>8з</t>
  </si>
  <si>
    <t>8и</t>
  </si>
  <si>
    <t>9д</t>
  </si>
  <si>
    <t>9е</t>
  </si>
  <si>
    <t>9ж</t>
  </si>
  <si>
    <t>9з</t>
  </si>
  <si>
    <t>10г</t>
  </si>
  <si>
    <t>11г</t>
  </si>
  <si>
    <t xml:space="preserve"> </t>
  </si>
  <si>
    <r>
      <t>График оценочных процедур в МАОУ СОШ №__</t>
    </r>
    <r>
      <rPr>
        <b/>
        <u/>
        <sz val="14"/>
        <color rgb="FF000000"/>
        <rFont val="Times New Roman"/>
        <family val="1"/>
        <charset val="204"/>
      </rPr>
      <t>61</t>
    </r>
    <r>
      <rPr>
        <b/>
        <sz val="14"/>
        <color rgb="FF000000"/>
        <rFont val="Times New Roman"/>
        <family val="1"/>
        <charset val="204"/>
      </rPr>
      <t>___</t>
    </r>
  </si>
  <si>
    <t>директором МАОУ СОШ № 61</t>
  </si>
  <si>
    <t>приказ №554 от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</si>
</sst>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8" tint="0.39997558519241921"/>
        <bgColor rgb="FFCCC0D9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2" borderId="4" xfId="0" applyFont="1" applyFill="1" applyBorder="1" applyAlignment="1">
      <alignment horizontal="left" vertical="top" wrapText="1"/>
    </xf>
    <xf numFmtId="0" fontId="17" fillId="12" borderId="6" xfId="0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8" fillId="0" borderId="0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/>
    </xf>
    <xf numFmtId="0" fontId="24" fillId="14" borderId="9" xfId="0" applyFont="1" applyFill="1" applyBorder="1" applyAlignment="1">
      <alignment horizontal="center" vertical="center"/>
    </xf>
    <xf numFmtId="0" fontId="24" fillId="14" borderId="11" xfId="0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10" borderId="4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S619"/>
  <sheetViews>
    <sheetView tabSelected="1" zoomScale="40" zoomScaleNormal="40" workbookViewId="0">
      <pane xSplit="4" ySplit="7" topLeftCell="BS45" activePane="bottomRight" state="frozen"/>
      <selection pane="topRight" activeCell="E1" sqref="E1"/>
      <selection pane="bottomLeft" activeCell="A8" sqref="A8"/>
      <selection pane="bottomRight" sqref="A1:DS63"/>
    </sheetView>
  </sheetViews>
  <sheetFormatPr defaultRowHeight="15" customHeight="1" x14ac:dyDescent="0.3"/>
  <cols>
    <col min="1" max="1" width="14.19921875" style="5" customWidth="1"/>
    <col min="2" max="2" width="4.5" style="7" customWidth="1"/>
    <col min="3" max="3" width="2.19921875" customWidth="1"/>
    <col min="4" max="4" width="5.3984375" style="40" customWidth="1"/>
    <col min="5" max="99" width="4.69921875" style="14" customWidth="1"/>
    <col min="100" max="120" width="4.69921875" style="12" customWidth="1"/>
    <col min="121" max="122" width="4.69921875" style="2" customWidth="1"/>
    <col min="123" max="1024" width="12.8984375" customWidth="1"/>
  </cols>
  <sheetData>
    <row r="2" spans="1:122" ht="19.95" customHeight="1" x14ac:dyDescent="0.3">
      <c r="F2" s="58" t="s">
        <v>79</v>
      </c>
      <c r="G2" s="58"/>
      <c r="H2" s="58"/>
      <c r="I2" s="58"/>
    </row>
    <row r="3" spans="1:122" ht="19.95" customHeight="1" x14ac:dyDescent="0.3">
      <c r="F3" s="59" t="s">
        <v>112</v>
      </c>
      <c r="G3" s="60"/>
      <c r="H3" s="60"/>
      <c r="I3" s="60"/>
      <c r="J3" s="60"/>
      <c r="K3" s="60"/>
      <c r="L3" s="60"/>
      <c r="M3" s="60"/>
      <c r="Q3" s="57" t="s">
        <v>111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122" ht="19.95" customHeight="1" x14ac:dyDescent="0.3">
      <c r="F4" s="59" t="s">
        <v>113</v>
      </c>
      <c r="G4" s="60"/>
      <c r="H4" s="60"/>
      <c r="I4" s="60"/>
      <c r="J4" s="60"/>
      <c r="K4" s="60"/>
      <c r="L4" s="60"/>
      <c r="M4" s="60"/>
      <c r="Q4" s="57" t="s">
        <v>80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33"/>
      <c r="AH4" s="33"/>
    </row>
    <row r="6" spans="1:122" s="6" customFormat="1" ht="30" customHeight="1" x14ac:dyDescent="0.25">
      <c r="A6" s="63" t="s">
        <v>60</v>
      </c>
      <c r="B6" s="63"/>
      <c r="D6" s="34"/>
      <c r="E6" s="64" t="s">
        <v>0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1" t="s">
        <v>1</v>
      </c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2" t="s">
        <v>2</v>
      </c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53" t="s">
        <v>3</v>
      </c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5"/>
      <c r="CV6" s="56" t="s">
        <v>61</v>
      </c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</row>
    <row r="7" spans="1:122" s="6" customFormat="1" ht="18" customHeight="1" x14ac:dyDescent="0.25">
      <c r="A7" s="29" t="s">
        <v>24</v>
      </c>
      <c r="B7" s="20" t="s">
        <v>25</v>
      </c>
      <c r="D7" s="35" t="s">
        <v>62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  <c r="J7" s="36">
        <v>7</v>
      </c>
      <c r="K7" s="36">
        <v>9</v>
      </c>
      <c r="L7" s="36">
        <v>10</v>
      </c>
      <c r="M7" s="36">
        <v>11</v>
      </c>
      <c r="N7" s="36">
        <v>12</v>
      </c>
      <c r="O7" s="36">
        <v>13</v>
      </c>
      <c r="P7" s="36">
        <v>14</v>
      </c>
      <c r="Q7" s="36">
        <v>16</v>
      </c>
      <c r="R7" s="36">
        <v>17</v>
      </c>
      <c r="S7" s="36">
        <v>18</v>
      </c>
      <c r="T7" s="36">
        <v>19</v>
      </c>
      <c r="U7" s="36">
        <v>20</v>
      </c>
      <c r="V7" s="36">
        <v>21</v>
      </c>
      <c r="W7" s="36">
        <v>23</v>
      </c>
      <c r="X7" s="36">
        <v>24</v>
      </c>
      <c r="Y7" s="36">
        <v>25</v>
      </c>
      <c r="Z7" s="36">
        <v>26</v>
      </c>
      <c r="AA7" s="36">
        <v>27</v>
      </c>
      <c r="AB7" s="36">
        <v>28</v>
      </c>
      <c r="AC7" s="36">
        <v>30</v>
      </c>
      <c r="AD7" s="36">
        <v>1</v>
      </c>
      <c r="AE7" s="37">
        <v>2</v>
      </c>
      <c r="AF7" s="37">
        <v>3</v>
      </c>
      <c r="AG7" s="37">
        <v>4</v>
      </c>
      <c r="AH7" s="37">
        <v>5</v>
      </c>
      <c r="AI7" s="37">
        <v>7</v>
      </c>
      <c r="AJ7" s="37">
        <v>8</v>
      </c>
      <c r="AK7" s="37">
        <v>9</v>
      </c>
      <c r="AL7" s="37">
        <v>10</v>
      </c>
      <c r="AM7" s="37">
        <v>11</v>
      </c>
      <c r="AN7" s="37">
        <v>12</v>
      </c>
      <c r="AO7" s="37">
        <v>14</v>
      </c>
      <c r="AP7" s="37">
        <v>15</v>
      </c>
      <c r="AQ7" s="37">
        <v>16</v>
      </c>
      <c r="AR7" s="37">
        <v>17</v>
      </c>
      <c r="AS7" s="37">
        <v>18</v>
      </c>
      <c r="AT7" s="37">
        <v>19</v>
      </c>
      <c r="AU7" s="37">
        <v>21</v>
      </c>
      <c r="AV7" s="37">
        <v>22</v>
      </c>
      <c r="AW7" s="37">
        <v>23</v>
      </c>
      <c r="AX7" s="37">
        <v>24</v>
      </c>
      <c r="AY7" s="37">
        <v>25</v>
      </c>
      <c r="AZ7" s="37">
        <v>26</v>
      </c>
      <c r="BA7" s="37">
        <v>5</v>
      </c>
      <c r="BB7" s="37">
        <v>6</v>
      </c>
      <c r="BC7" s="37">
        <v>7</v>
      </c>
      <c r="BD7" s="37">
        <v>8</v>
      </c>
      <c r="BE7" s="37">
        <v>9</v>
      </c>
      <c r="BF7" s="37">
        <v>11</v>
      </c>
      <c r="BG7" s="37">
        <v>12</v>
      </c>
      <c r="BH7" s="37">
        <v>13</v>
      </c>
      <c r="BI7" s="37">
        <v>14</v>
      </c>
      <c r="BJ7" s="37">
        <v>15</v>
      </c>
      <c r="BK7" s="37">
        <v>16</v>
      </c>
      <c r="BL7" s="37">
        <v>18</v>
      </c>
      <c r="BM7" s="37">
        <v>19</v>
      </c>
      <c r="BN7" s="37">
        <v>20</v>
      </c>
      <c r="BO7" s="37">
        <v>21</v>
      </c>
      <c r="BP7" s="37">
        <v>22</v>
      </c>
      <c r="BQ7" s="37">
        <v>23</v>
      </c>
      <c r="BR7" s="37">
        <v>25</v>
      </c>
      <c r="BS7" s="37">
        <v>26</v>
      </c>
      <c r="BT7" s="37">
        <v>27</v>
      </c>
      <c r="BU7" s="37">
        <v>28</v>
      </c>
      <c r="BV7" s="37">
        <v>29</v>
      </c>
      <c r="BW7" s="37">
        <v>30</v>
      </c>
      <c r="BX7" s="37">
        <v>2</v>
      </c>
      <c r="BY7" s="37">
        <v>3</v>
      </c>
      <c r="BZ7" s="37">
        <v>4</v>
      </c>
      <c r="CA7" s="37">
        <v>5</v>
      </c>
      <c r="CB7" s="37">
        <v>6</v>
      </c>
      <c r="CC7" s="37">
        <v>7</v>
      </c>
      <c r="CD7" s="37">
        <v>9</v>
      </c>
      <c r="CE7" s="37">
        <v>10</v>
      </c>
      <c r="CF7" s="37">
        <v>11</v>
      </c>
      <c r="CG7" s="37">
        <v>12</v>
      </c>
      <c r="CH7" s="37">
        <v>13</v>
      </c>
      <c r="CI7" s="37">
        <v>14</v>
      </c>
      <c r="CJ7" s="37">
        <v>16</v>
      </c>
      <c r="CK7" s="37">
        <v>17</v>
      </c>
      <c r="CL7" s="37">
        <v>18</v>
      </c>
      <c r="CM7" s="37">
        <v>19</v>
      </c>
      <c r="CN7" s="37">
        <v>20</v>
      </c>
      <c r="CO7" s="37">
        <v>21</v>
      </c>
      <c r="CP7" s="37">
        <v>23</v>
      </c>
      <c r="CQ7" s="38">
        <v>24</v>
      </c>
      <c r="CR7" s="37">
        <v>25</v>
      </c>
      <c r="CS7" s="38">
        <v>26</v>
      </c>
      <c r="CT7" s="37">
        <v>27</v>
      </c>
      <c r="CU7" s="38">
        <v>28</v>
      </c>
      <c r="CV7" s="39" t="s">
        <v>5</v>
      </c>
      <c r="CW7" s="39" t="s">
        <v>8</v>
      </c>
      <c r="CX7" s="39" t="s">
        <v>25</v>
      </c>
      <c r="CY7" s="39" t="s">
        <v>27</v>
      </c>
      <c r="CZ7" s="39" t="s">
        <v>71</v>
      </c>
      <c r="DA7" s="39" t="s">
        <v>39</v>
      </c>
      <c r="DB7" s="39" t="s">
        <v>23</v>
      </c>
      <c r="DC7" s="39" t="s">
        <v>30</v>
      </c>
      <c r="DD7" s="39" t="s">
        <v>19</v>
      </c>
      <c r="DE7" s="39" t="s">
        <v>7</v>
      </c>
      <c r="DF7" s="39" t="s">
        <v>21</v>
      </c>
      <c r="DG7" s="39" t="s">
        <v>33</v>
      </c>
      <c r="DH7" s="39" t="s">
        <v>36</v>
      </c>
      <c r="DI7" s="39" t="s">
        <v>10</v>
      </c>
      <c r="DJ7" s="39" t="s">
        <v>53</v>
      </c>
      <c r="DK7" s="39" t="s">
        <v>54</v>
      </c>
      <c r="DL7" s="39" t="s">
        <v>12</v>
      </c>
      <c r="DM7" s="39" t="s">
        <v>14</v>
      </c>
      <c r="DN7" s="39" t="s">
        <v>59</v>
      </c>
      <c r="DO7" s="39" t="s">
        <v>17</v>
      </c>
      <c r="DP7" s="39" t="s">
        <v>72</v>
      </c>
      <c r="DQ7" s="39" t="s">
        <v>57</v>
      </c>
      <c r="DR7" s="39" t="s">
        <v>16</v>
      </c>
    </row>
    <row r="8" spans="1:122" ht="18" customHeight="1" x14ac:dyDescent="0.25">
      <c r="A8" s="30" t="s">
        <v>9</v>
      </c>
      <c r="B8" s="8" t="s">
        <v>10</v>
      </c>
      <c r="D8" s="41" t="s">
        <v>26</v>
      </c>
      <c r="E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 t="s">
        <v>5</v>
      </c>
      <c r="V8" s="10"/>
      <c r="W8" s="10"/>
      <c r="X8" s="10" t="s">
        <v>8</v>
      </c>
      <c r="Y8" s="10"/>
      <c r="Z8" s="10"/>
      <c r="AA8" s="10" t="s">
        <v>10</v>
      </c>
      <c r="AB8" s="10"/>
      <c r="AC8" s="10"/>
      <c r="AD8" s="10"/>
      <c r="AE8" s="10"/>
      <c r="AF8" s="10"/>
      <c r="AG8" s="10"/>
      <c r="AH8" s="10"/>
      <c r="AI8" s="10" t="s">
        <v>8</v>
      </c>
      <c r="AJ8" s="10"/>
      <c r="AK8" s="10"/>
      <c r="AL8" s="10"/>
      <c r="AM8" s="10"/>
      <c r="AN8" s="10"/>
      <c r="AO8" s="10" t="s">
        <v>5</v>
      </c>
      <c r="AP8" s="10" t="s">
        <v>10</v>
      </c>
      <c r="AQ8" s="10"/>
      <c r="AR8" s="10"/>
      <c r="AS8" s="10"/>
      <c r="AT8" s="10"/>
      <c r="AU8" s="10" t="s">
        <v>10</v>
      </c>
      <c r="AV8" s="10"/>
      <c r="AW8" s="10"/>
      <c r="AX8" s="10"/>
      <c r="AY8" s="10"/>
      <c r="AZ8" s="10"/>
      <c r="BA8" s="10"/>
      <c r="BB8" s="10"/>
      <c r="BC8" s="10"/>
      <c r="BD8" s="10" t="s">
        <v>8</v>
      </c>
      <c r="BE8" s="10"/>
      <c r="BF8" s="10"/>
      <c r="BG8" s="10"/>
      <c r="BH8" s="10"/>
      <c r="BI8" s="10"/>
      <c r="BJ8" s="10"/>
      <c r="BK8" s="10"/>
      <c r="BL8" s="10"/>
      <c r="BM8" s="10"/>
      <c r="BN8" s="10" t="s">
        <v>5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 t="s">
        <v>5</v>
      </c>
      <c r="CB8" s="10"/>
      <c r="CC8" s="10"/>
      <c r="CD8" s="10"/>
      <c r="CE8" s="10"/>
      <c r="CF8" s="10"/>
      <c r="CG8" s="10" t="s">
        <v>10</v>
      </c>
      <c r="CH8" s="10"/>
      <c r="CI8" s="10"/>
      <c r="CJ8" s="10" t="s">
        <v>8</v>
      </c>
      <c r="CK8" s="10"/>
      <c r="CL8" s="10"/>
      <c r="CM8" s="10" t="s">
        <v>10</v>
      </c>
      <c r="CN8" s="10"/>
      <c r="CO8" s="10"/>
      <c r="CP8" s="10"/>
      <c r="CQ8" s="10"/>
      <c r="CR8" s="10"/>
      <c r="CS8" s="10"/>
      <c r="CT8" s="10"/>
      <c r="CU8" s="10"/>
      <c r="CV8" s="13">
        <f>COUNTIF(E8:CU8,"РУС")</f>
        <v>4</v>
      </c>
      <c r="CW8" s="16">
        <f t="shared" ref="CW8:CW60" si="0">COUNTIF(E8:CU8,"МАТ")</f>
        <v>4</v>
      </c>
      <c r="CX8" s="13">
        <f>COUNTIF(E8:CU8,"АЛГ")</f>
        <v>0</v>
      </c>
      <c r="CY8" s="13">
        <f>COUNTIF(E8:CU8,"ГЕМ")</f>
        <v>0</v>
      </c>
      <c r="CZ8" s="13">
        <f t="shared" ref="CZ8:CZ60" si="1">COUNTIF(E8:CU8,"ВИС")</f>
        <v>0</v>
      </c>
      <c r="DA8" s="13">
        <f>COUNTIF(E8:CU8,"БИО")</f>
        <v>0</v>
      </c>
      <c r="DB8" s="13">
        <f>COUNTIF(E8:CU8,"ГЕО")</f>
        <v>0</v>
      </c>
      <c r="DC8" s="13">
        <f>COUNTIF(E8:CU8,"ИНФ")</f>
        <v>0</v>
      </c>
      <c r="DD8" s="13">
        <f>COUNTIF(E8:CU8,"ИСТ")</f>
        <v>0</v>
      </c>
      <c r="DE8" s="13">
        <f t="shared" ref="DE8:DE60" si="2">COUNTIF(E8:CU8,"ЛИТ")</f>
        <v>0</v>
      </c>
      <c r="DF8" s="13">
        <f>COUNTIF(E8:CU8,"ОБЩ")</f>
        <v>0</v>
      </c>
      <c r="DG8" s="13">
        <f>COUNTIF(E8:CU8,"ФИЗ")</f>
        <v>0</v>
      </c>
      <c r="DH8" s="13">
        <f>COUNTIF(E8:CU8,"ХИМ")</f>
        <v>0</v>
      </c>
      <c r="DI8" s="13">
        <f>COUNTIF(E8:CU8,"АНГ")</f>
        <v>5</v>
      </c>
      <c r="DJ8" s="13">
        <f>COUNTIF(E8:CU8,"НЕМ")</f>
        <v>0</v>
      </c>
      <c r="DK8" s="13">
        <f>COUNTIF(E8:CU8,"ФРА")</f>
        <v>0</v>
      </c>
      <c r="DL8" s="13">
        <f t="shared" ref="DL8:DL60" si="3">COUNTIF(E8:CU8,"ОКР")</f>
        <v>0</v>
      </c>
      <c r="DM8" s="13">
        <f t="shared" ref="DM8:DM60" si="4">COUNTIF(E8:CU8,"ИЗО")</f>
        <v>0</v>
      </c>
      <c r="DN8" s="13">
        <f t="shared" ref="DN8:DN60" si="5">COUNTIF(E8:CU8,"КУБ")</f>
        <v>0</v>
      </c>
      <c r="DO8" s="13">
        <f t="shared" ref="DO8:DO60" si="6">COUNTIF(E8:CU8,"МУЗ")</f>
        <v>0</v>
      </c>
      <c r="DP8" s="13">
        <f t="shared" ref="DP8:DP60" si="7">COUNTIF(E8:CU8,"ОБЗ")</f>
        <v>0</v>
      </c>
      <c r="DQ8" s="13">
        <f>COUNTIF(E8:CU8,"ТЕХ")</f>
        <v>0</v>
      </c>
      <c r="DR8" s="13">
        <f t="shared" ref="DR8:DR60" si="8">COUNTIF(E8:CU8,"ФЗР")</f>
        <v>0</v>
      </c>
    </row>
    <row r="9" spans="1:122" ht="18" customHeight="1" x14ac:dyDescent="0.25">
      <c r="A9" s="31" t="s">
        <v>38</v>
      </c>
      <c r="B9" s="21" t="s">
        <v>39</v>
      </c>
      <c r="D9" s="42" t="s">
        <v>28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5</v>
      </c>
      <c r="S9" s="10"/>
      <c r="T9" s="10"/>
      <c r="U9" s="10"/>
      <c r="V9" s="10"/>
      <c r="W9" s="10"/>
      <c r="X9" s="10" t="s">
        <v>8</v>
      </c>
      <c r="Y9" s="10"/>
      <c r="Z9" s="10"/>
      <c r="AA9" s="10" t="s">
        <v>10</v>
      </c>
      <c r="AB9" s="10"/>
      <c r="AC9" s="10"/>
      <c r="AD9" s="10"/>
      <c r="AE9" s="10"/>
      <c r="AF9" s="10"/>
      <c r="AG9" s="10"/>
      <c r="AH9" s="10"/>
      <c r="AI9" s="10" t="s">
        <v>8</v>
      </c>
      <c r="AJ9" s="10"/>
      <c r="AK9" s="10"/>
      <c r="AL9" s="10"/>
      <c r="AM9" s="10"/>
      <c r="AN9" s="10"/>
      <c r="AO9" s="10" t="s">
        <v>5</v>
      </c>
      <c r="AP9" s="10" t="s">
        <v>10</v>
      </c>
      <c r="AQ9" s="10"/>
      <c r="AR9" s="10"/>
      <c r="AS9" s="10"/>
      <c r="AT9" s="10"/>
      <c r="AU9" s="10" t="s">
        <v>10</v>
      </c>
      <c r="AV9" s="10"/>
      <c r="AW9" s="10"/>
      <c r="AX9" s="10"/>
      <c r="AY9" s="10"/>
      <c r="AZ9" s="10"/>
      <c r="BA9" s="10"/>
      <c r="BB9" s="10"/>
      <c r="BC9" s="10"/>
      <c r="BD9" s="10" t="s">
        <v>8</v>
      </c>
      <c r="BE9" s="10"/>
      <c r="BF9" s="10"/>
      <c r="BG9" s="10"/>
      <c r="BH9" s="10"/>
      <c r="BI9" s="10"/>
      <c r="BJ9" s="10"/>
      <c r="BK9" s="10"/>
      <c r="BL9" s="10"/>
      <c r="BM9" s="10"/>
      <c r="BN9" s="10" t="s">
        <v>5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 t="s">
        <v>5</v>
      </c>
      <c r="CB9" s="10"/>
      <c r="CC9" s="10"/>
      <c r="CD9" s="10"/>
      <c r="CE9" s="10"/>
      <c r="CF9" s="10"/>
      <c r="CG9" s="10" t="s">
        <v>10</v>
      </c>
      <c r="CH9" s="10"/>
      <c r="CI9" s="10"/>
      <c r="CJ9" s="10" t="s">
        <v>8</v>
      </c>
      <c r="CK9" s="10"/>
      <c r="CL9" s="10"/>
      <c r="CM9" s="10" t="s">
        <v>10</v>
      </c>
      <c r="CN9" s="10"/>
      <c r="CO9" s="10"/>
      <c r="CP9" s="10"/>
      <c r="CQ9" s="10"/>
      <c r="CR9" s="10"/>
      <c r="CS9" s="10"/>
      <c r="CT9" s="10"/>
      <c r="CU9" s="10"/>
      <c r="CV9" s="13">
        <f t="shared" ref="CV9:CV60" si="9">COUNTIF(E9:CU9,"РУС")</f>
        <v>4</v>
      </c>
      <c r="CW9" s="16">
        <f t="shared" si="0"/>
        <v>4</v>
      </c>
      <c r="CX9" s="13">
        <f t="shared" ref="CX9:CX60" si="10">COUNTIF(E9:CU9,"АЛГ")</f>
        <v>0</v>
      </c>
      <c r="CY9" s="13">
        <f t="shared" ref="CY9:CY60" si="11">COUNTIF(E9:CU9,"ГЕМ")</f>
        <v>0</v>
      </c>
      <c r="CZ9" s="13">
        <f t="shared" si="1"/>
        <v>0</v>
      </c>
      <c r="DA9" s="13">
        <f t="shared" ref="DA9:DA60" si="12">COUNTIF(E9:CU9,"БИО")</f>
        <v>0</v>
      </c>
      <c r="DB9" s="13">
        <f t="shared" ref="DB9:DB60" si="13">COUNTIF(E9:CU9,"ГЕО")</f>
        <v>0</v>
      </c>
      <c r="DC9" s="13">
        <f t="shared" ref="DC9:DC60" si="14">COUNTIF(E9:CU9,"ИНФ")</f>
        <v>0</v>
      </c>
      <c r="DD9" s="13">
        <f t="shared" ref="DD9:DD60" si="15">COUNTIF(E9:CU9,"ИСТ")</f>
        <v>0</v>
      </c>
      <c r="DE9" s="13">
        <f t="shared" si="2"/>
        <v>0</v>
      </c>
      <c r="DF9" s="13">
        <f t="shared" ref="DF9:DF60" si="16">COUNTIF(E9:CU9,"ОБЩ")</f>
        <v>0</v>
      </c>
      <c r="DG9" s="13">
        <f t="shared" ref="DG9:DG60" si="17">COUNTIF(E9:CU9,"ФИЗ")</f>
        <v>0</v>
      </c>
      <c r="DH9" s="13">
        <f t="shared" ref="DH9:DH60" si="18">COUNTIF(E9:CU9,"ХИМ")</f>
        <v>0</v>
      </c>
      <c r="DI9" s="13">
        <f t="shared" ref="DI9:DI60" si="19">COUNTIF(E9:CU9,"АНГ")</f>
        <v>5</v>
      </c>
      <c r="DJ9" s="13">
        <f t="shared" ref="DJ9:DJ60" si="20">COUNTIF(E9:CU9,"НЕМ")</f>
        <v>0</v>
      </c>
      <c r="DK9" s="13">
        <f t="shared" ref="DK9:DK60" si="21">COUNTIF(E9:CU9,"ФРА")</f>
        <v>0</v>
      </c>
      <c r="DL9" s="13">
        <f t="shared" si="3"/>
        <v>0</v>
      </c>
      <c r="DM9" s="13">
        <f t="shared" si="4"/>
        <v>0</v>
      </c>
      <c r="DN9" s="13">
        <f t="shared" si="5"/>
        <v>0</v>
      </c>
      <c r="DO9" s="13">
        <f t="shared" si="6"/>
        <v>0</v>
      </c>
      <c r="DP9" s="13">
        <f t="shared" si="7"/>
        <v>0</v>
      </c>
      <c r="DQ9" s="13">
        <f t="shared" ref="DQ9:DQ60" si="22">COUNTIF(E9:CU9,"ТЕХ")</f>
        <v>0</v>
      </c>
      <c r="DR9" s="13">
        <f t="shared" si="8"/>
        <v>0</v>
      </c>
    </row>
    <row r="10" spans="1:122" ht="18" customHeight="1" x14ac:dyDescent="0.25">
      <c r="A10" s="32" t="s">
        <v>70</v>
      </c>
      <c r="B10" s="23" t="s">
        <v>71</v>
      </c>
      <c r="D10" s="42" t="s">
        <v>64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5</v>
      </c>
      <c r="S10" s="10"/>
      <c r="T10" s="10"/>
      <c r="U10" s="10"/>
      <c r="V10" s="10"/>
      <c r="W10" s="10"/>
      <c r="X10" s="10" t="s">
        <v>8</v>
      </c>
      <c r="Y10" s="10"/>
      <c r="Z10" s="10"/>
      <c r="AA10" s="10" t="s">
        <v>10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 t="s">
        <v>8</v>
      </c>
      <c r="AN10" s="10"/>
      <c r="AO10" s="10" t="s">
        <v>5</v>
      </c>
      <c r="AP10" s="10"/>
      <c r="AQ10" s="10" t="s">
        <v>10</v>
      </c>
      <c r="AR10" s="10"/>
      <c r="AS10" s="10"/>
      <c r="AT10" s="10"/>
      <c r="AU10" s="10"/>
      <c r="AV10" s="10" t="s">
        <v>10</v>
      </c>
      <c r="AW10" s="10"/>
      <c r="AX10" s="10"/>
      <c r="AY10" s="10"/>
      <c r="AZ10" s="10"/>
      <c r="BA10" s="10"/>
      <c r="BB10" s="10"/>
      <c r="BC10" s="10"/>
      <c r="BD10" s="10" t="s">
        <v>8</v>
      </c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 t="s">
        <v>5</v>
      </c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 t="s">
        <v>5</v>
      </c>
      <c r="CC10" s="10"/>
      <c r="CD10" s="10"/>
      <c r="CE10" s="10"/>
      <c r="CF10" s="10"/>
      <c r="CG10" s="10"/>
      <c r="CH10" s="10" t="s">
        <v>10</v>
      </c>
      <c r="CI10" s="10"/>
      <c r="CJ10" s="10"/>
      <c r="CK10" s="10" t="s">
        <v>8</v>
      </c>
      <c r="CL10" s="10"/>
      <c r="CM10" s="10"/>
      <c r="CN10" s="10" t="s">
        <v>10</v>
      </c>
      <c r="CO10" s="10"/>
      <c r="CP10" s="10"/>
      <c r="CQ10" s="10"/>
      <c r="CR10" s="10"/>
      <c r="CS10" s="10"/>
      <c r="CT10" s="10"/>
      <c r="CU10" s="10"/>
      <c r="CV10" s="13">
        <f t="shared" si="9"/>
        <v>4</v>
      </c>
      <c r="CW10" s="16">
        <f t="shared" si="0"/>
        <v>4</v>
      </c>
      <c r="CX10" s="13">
        <f t="shared" si="10"/>
        <v>0</v>
      </c>
      <c r="CY10" s="13">
        <f t="shared" si="11"/>
        <v>0</v>
      </c>
      <c r="CZ10" s="13">
        <f t="shared" si="1"/>
        <v>0</v>
      </c>
      <c r="DA10" s="13">
        <f t="shared" si="12"/>
        <v>0</v>
      </c>
      <c r="DB10" s="13">
        <f t="shared" si="13"/>
        <v>0</v>
      </c>
      <c r="DC10" s="13">
        <f t="shared" si="14"/>
        <v>0</v>
      </c>
      <c r="DD10" s="13">
        <f t="shared" si="15"/>
        <v>0</v>
      </c>
      <c r="DE10" s="13">
        <f t="shared" si="2"/>
        <v>0</v>
      </c>
      <c r="DF10" s="13">
        <f t="shared" si="16"/>
        <v>0</v>
      </c>
      <c r="DG10" s="13">
        <f t="shared" si="17"/>
        <v>0</v>
      </c>
      <c r="DH10" s="13">
        <f t="shared" si="18"/>
        <v>0</v>
      </c>
      <c r="DI10" s="13">
        <f t="shared" si="19"/>
        <v>5</v>
      </c>
      <c r="DJ10" s="13">
        <f t="shared" si="20"/>
        <v>0</v>
      </c>
      <c r="DK10" s="13">
        <f t="shared" si="21"/>
        <v>0</v>
      </c>
      <c r="DL10" s="13">
        <f t="shared" si="3"/>
        <v>0</v>
      </c>
      <c r="DM10" s="13">
        <f t="shared" si="4"/>
        <v>0</v>
      </c>
      <c r="DN10" s="13">
        <f t="shared" si="5"/>
        <v>0</v>
      </c>
      <c r="DO10" s="13">
        <f t="shared" si="6"/>
        <v>0</v>
      </c>
      <c r="DP10" s="13">
        <f t="shared" si="7"/>
        <v>0</v>
      </c>
      <c r="DQ10" s="13">
        <f t="shared" si="22"/>
        <v>0</v>
      </c>
      <c r="DR10" s="13">
        <f t="shared" si="8"/>
        <v>0</v>
      </c>
    </row>
    <row r="11" spans="1:122" ht="18" customHeight="1" x14ac:dyDescent="0.25">
      <c r="A11" s="31" t="s">
        <v>22</v>
      </c>
      <c r="B11" s="22" t="s">
        <v>23</v>
      </c>
      <c r="D11" s="42" t="s">
        <v>65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 t="s">
        <v>5</v>
      </c>
      <c r="V11" s="10"/>
      <c r="W11" s="10"/>
      <c r="X11" s="10"/>
      <c r="Y11" s="10" t="s">
        <v>10</v>
      </c>
      <c r="Z11" s="10"/>
      <c r="AA11" s="10" t="s">
        <v>8</v>
      </c>
      <c r="AB11" s="10"/>
      <c r="AC11" s="10"/>
      <c r="AD11" s="10"/>
      <c r="AE11" s="10"/>
      <c r="AF11" s="10"/>
      <c r="AG11" s="10"/>
      <c r="AH11" s="10"/>
      <c r="AI11" s="10"/>
      <c r="AJ11" s="10" t="s">
        <v>8</v>
      </c>
      <c r="AK11" s="10"/>
      <c r="AL11" s="10"/>
      <c r="AM11" s="10"/>
      <c r="AN11" s="10"/>
      <c r="AO11" s="10"/>
      <c r="AP11" s="10"/>
      <c r="AQ11" s="10" t="s">
        <v>10</v>
      </c>
      <c r="AR11" s="10" t="s">
        <v>5</v>
      </c>
      <c r="AS11" s="10"/>
      <c r="AT11" s="10"/>
      <c r="AU11" s="10"/>
      <c r="AV11" s="10" t="s">
        <v>10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 t="s">
        <v>8</v>
      </c>
      <c r="BG11" s="10"/>
      <c r="BH11" s="10"/>
      <c r="BI11" s="10"/>
      <c r="BJ11" s="10"/>
      <c r="BK11" s="10"/>
      <c r="BL11" s="10"/>
      <c r="BM11" s="10"/>
      <c r="BN11" s="10"/>
      <c r="BO11" s="10" t="s">
        <v>5</v>
      </c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 t="s">
        <v>5</v>
      </c>
      <c r="CC11" s="10"/>
      <c r="CD11" s="10"/>
      <c r="CE11" s="10"/>
      <c r="CF11" s="10"/>
      <c r="CG11" s="10"/>
      <c r="CH11" s="10" t="s">
        <v>10</v>
      </c>
      <c r="CI11" s="10"/>
      <c r="CJ11" s="10"/>
      <c r="CK11" s="10" t="s">
        <v>8</v>
      </c>
      <c r="CL11" s="10"/>
      <c r="CM11" s="10"/>
      <c r="CN11" s="10" t="s">
        <v>10</v>
      </c>
      <c r="CO11" s="10"/>
      <c r="CP11" s="10"/>
      <c r="CQ11" s="10"/>
      <c r="CR11" s="10"/>
      <c r="CS11" s="10"/>
      <c r="CT11" s="10"/>
      <c r="CU11" s="10"/>
      <c r="CV11" s="13">
        <f t="shared" si="9"/>
        <v>4</v>
      </c>
      <c r="CW11" s="16">
        <f t="shared" si="0"/>
        <v>4</v>
      </c>
      <c r="CX11" s="13">
        <f t="shared" si="10"/>
        <v>0</v>
      </c>
      <c r="CY11" s="13">
        <f t="shared" si="11"/>
        <v>0</v>
      </c>
      <c r="CZ11" s="13">
        <f t="shared" si="1"/>
        <v>0</v>
      </c>
      <c r="DA11" s="13">
        <f t="shared" si="12"/>
        <v>0</v>
      </c>
      <c r="DB11" s="13">
        <f t="shared" si="13"/>
        <v>0</v>
      </c>
      <c r="DC11" s="13">
        <f t="shared" si="14"/>
        <v>0</v>
      </c>
      <c r="DD11" s="13">
        <f t="shared" si="15"/>
        <v>0</v>
      </c>
      <c r="DE11" s="13">
        <f t="shared" si="2"/>
        <v>0</v>
      </c>
      <c r="DF11" s="13">
        <f t="shared" si="16"/>
        <v>0</v>
      </c>
      <c r="DG11" s="13">
        <f t="shared" si="17"/>
        <v>0</v>
      </c>
      <c r="DH11" s="13">
        <f t="shared" si="18"/>
        <v>0</v>
      </c>
      <c r="DI11" s="13">
        <f t="shared" si="19"/>
        <v>5</v>
      </c>
      <c r="DJ11" s="13">
        <f t="shared" si="20"/>
        <v>0</v>
      </c>
      <c r="DK11" s="13">
        <f t="shared" si="21"/>
        <v>0</v>
      </c>
      <c r="DL11" s="13">
        <f t="shared" si="3"/>
        <v>0</v>
      </c>
      <c r="DM11" s="13">
        <f t="shared" si="4"/>
        <v>0</v>
      </c>
      <c r="DN11" s="13">
        <f t="shared" si="5"/>
        <v>0</v>
      </c>
      <c r="DO11" s="13">
        <f t="shared" si="6"/>
        <v>0</v>
      </c>
      <c r="DP11" s="13">
        <f t="shared" si="7"/>
        <v>0</v>
      </c>
      <c r="DQ11" s="13">
        <f t="shared" si="22"/>
        <v>0</v>
      </c>
      <c r="DR11" s="13">
        <f t="shared" si="8"/>
        <v>0</v>
      </c>
    </row>
    <row r="12" spans="1:122" ht="18" customHeight="1" x14ac:dyDescent="0.25">
      <c r="A12" s="31" t="s">
        <v>50</v>
      </c>
      <c r="B12" s="8" t="s">
        <v>27</v>
      </c>
      <c r="D12" s="42" t="s">
        <v>82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 t="s">
        <v>5</v>
      </c>
      <c r="R12" s="10"/>
      <c r="S12" s="10"/>
      <c r="T12" s="10"/>
      <c r="U12" s="10"/>
      <c r="V12" s="10"/>
      <c r="W12" s="10"/>
      <c r="X12" s="10"/>
      <c r="Y12" s="10" t="s">
        <v>10</v>
      </c>
      <c r="Z12" s="10" t="s">
        <v>8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 t="s">
        <v>8</v>
      </c>
      <c r="AK12" s="10"/>
      <c r="AL12" s="10"/>
      <c r="AM12" s="10"/>
      <c r="AN12" s="10"/>
      <c r="AO12" s="10" t="s">
        <v>5</v>
      </c>
      <c r="AP12" s="10"/>
      <c r="AQ12" s="10"/>
      <c r="AR12" s="10" t="s">
        <v>10</v>
      </c>
      <c r="AS12" s="10"/>
      <c r="AT12" s="10"/>
      <c r="AU12" s="10"/>
      <c r="AV12" s="10" t="s">
        <v>10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 t="s">
        <v>8</v>
      </c>
      <c r="BG12" s="10"/>
      <c r="BH12" s="10"/>
      <c r="BI12" s="10"/>
      <c r="BJ12" s="10"/>
      <c r="BK12" s="10"/>
      <c r="BL12" s="10"/>
      <c r="BM12" s="10"/>
      <c r="BN12" s="10"/>
      <c r="BO12" s="10"/>
      <c r="BP12" s="10" t="s">
        <v>5</v>
      </c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 t="s">
        <v>5</v>
      </c>
      <c r="CE12" s="10"/>
      <c r="CF12" s="10"/>
      <c r="CG12" s="10"/>
      <c r="CH12" s="10"/>
      <c r="CI12" s="10"/>
      <c r="CJ12" s="10" t="s">
        <v>10</v>
      </c>
      <c r="CK12" s="10"/>
      <c r="CL12" s="10" t="s">
        <v>8</v>
      </c>
      <c r="CM12" s="10"/>
      <c r="CN12" s="10"/>
      <c r="CO12" s="10"/>
      <c r="CP12" s="10" t="s">
        <v>10</v>
      </c>
      <c r="CQ12" s="10"/>
      <c r="CR12" s="10"/>
      <c r="CS12" s="10"/>
      <c r="CT12" s="10"/>
      <c r="CU12" s="10"/>
      <c r="CV12" s="13">
        <f t="shared" si="9"/>
        <v>4</v>
      </c>
      <c r="CW12" s="16">
        <f t="shared" si="0"/>
        <v>4</v>
      </c>
      <c r="CX12" s="13">
        <f t="shared" si="10"/>
        <v>0</v>
      </c>
      <c r="CY12" s="13">
        <f t="shared" si="11"/>
        <v>0</v>
      </c>
      <c r="CZ12" s="13">
        <f t="shared" si="1"/>
        <v>0</v>
      </c>
      <c r="DA12" s="13">
        <f t="shared" si="12"/>
        <v>0</v>
      </c>
      <c r="DB12" s="13">
        <f t="shared" si="13"/>
        <v>0</v>
      </c>
      <c r="DC12" s="13">
        <f t="shared" si="14"/>
        <v>0</v>
      </c>
      <c r="DD12" s="13">
        <f t="shared" si="15"/>
        <v>0</v>
      </c>
      <c r="DE12" s="13">
        <f t="shared" si="2"/>
        <v>0</v>
      </c>
      <c r="DF12" s="13">
        <f t="shared" si="16"/>
        <v>0</v>
      </c>
      <c r="DG12" s="13">
        <f t="shared" si="17"/>
        <v>0</v>
      </c>
      <c r="DH12" s="13">
        <f t="shared" si="18"/>
        <v>0</v>
      </c>
      <c r="DI12" s="13">
        <f t="shared" si="19"/>
        <v>5</v>
      </c>
      <c r="DJ12" s="13">
        <f t="shared" si="20"/>
        <v>0</v>
      </c>
      <c r="DK12" s="13">
        <f t="shared" si="21"/>
        <v>0</v>
      </c>
      <c r="DL12" s="13">
        <f t="shared" si="3"/>
        <v>0</v>
      </c>
      <c r="DM12" s="13">
        <f t="shared" si="4"/>
        <v>0</v>
      </c>
      <c r="DN12" s="13">
        <f t="shared" si="5"/>
        <v>0</v>
      </c>
      <c r="DO12" s="13">
        <f t="shared" si="6"/>
        <v>0</v>
      </c>
      <c r="DP12" s="13">
        <f t="shared" si="7"/>
        <v>0</v>
      </c>
      <c r="DQ12" s="13">
        <f t="shared" si="22"/>
        <v>0</v>
      </c>
      <c r="DR12" s="13">
        <f t="shared" si="8"/>
        <v>0</v>
      </c>
    </row>
    <row r="13" spans="1:122" ht="18" customHeight="1" x14ac:dyDescent="0.3">
      <c r="A13" s="31" t="s">
        <v>14</v>
      </c>
      <c r="B13" s="8" t="s">
        <v>14</v>
      </c>
      <c r="C13" s="1" t="s">
        <v>15</v>
      </c>
      <c r="D13" s="42" t="s">
        <v>83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 t="s">
        <v>5</v>
      </c>
      <c r="V13" s="10"/>
      <c r="W13" s="10"/>
      <c r="X13" s="10"/>
      <c r="Y13" s="10" t="s">
        <v>8</v>
      </c>
      <c r="Z13" s="10" t="s">
        <v>10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 t="s">
        <v>8</v>
      </c>
      <c r="AM13" s="10"/>
      <c r="AN13" s="10"/>
      <c r="AO13" s="10"/>
      <c r="AP13" s="10" t="s">
        <v>5</v>
      </c>
      <c r="AQ13" s="10"/>
      <c r="AR13" s="10" t="s">
        <v>10</v>
      </c>
      <c r="AS13" s="10"/>
      <c r="AT13" s="10"/>
      <c r="AU13" s="10"/>
      <c r="AV13" s="10"/>
      <c r="AW13" s="10" t="s">
        <v>10</v>
      </c>
      <c r="AX13" s="10"/>
      <c r="AY13" s="10"/>
      <c r="AZ13" s="10"/>
      <c r="BA13" s="10"/>
      <c r="BB13" s="10"/>
      <c r="BC13" s="10"/>
      <c r="BD13" s="10"/>
      <c r="BE13" s="10"/>
      <c r="BF13" s="10"/>
      <c r="BG13" s="10" t="s">
        <v>8</v>
      </c>
      <c r="BH13" s="10"/>
      <c r="BI13" s="10"/>
      <c r="BJ13" s="10"/>
      <c r="BK13" s="10"/>
      <c r="BL13" s="10"/>
      <c r="BM13" s="10"/>
      <c r="BN13" s="10"/>
      <c r="BO13" s="10"/>
      <c r="BP13" s="10" t="s">
        <v>5</v>
      </c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 t="s">
        <v>5</v>
      </c>
      <c r="CE13" s="10"/>
      <c r="CF13" s="10"/>
      <c r="CG13" s="10"/>
      <c r="CH13" s="10"/>
      <c r="CI13" s="10"/>
      <c r="CJ13" s="10" t="s">
        <v>10</v>
      </c>
      <c r="CK13" s="10"/>
      <c r="CL13" s="10" t="s">
        <v>8</v>
      </c>
      <c r="CM13" s="10"/>
      <c r="CN13" s="10"/>
      <c r="CO13" s="10"/>
      <c r="CP13" s="10" t="s">
        <v>10</v>
      </c>
      <c r="CQ13" s="10"/>
      <c r="CR13" s="10"/>
      <c r="CS13" s="10"/>
      <c r="CT13" s="10"/>
      <c r="CU13" s="10"/>
      <c r="CV13" s="13">
        <f t="shared" si="9"/>
        <v>4</v>
      </c>
      <c r="CW13" s="16">
        <f t="shared" si="0"/>
        <v>4</v>
      </c>
      <c r="CX13" s="13">
        <f t="shared" si="10"/>
        <v>0</v>
      </c>
      <c r="CY13" s="13">
        <f t="shared" si="11"/>
        <v>0</v>
      </c>
      <c r="CZ13" s="13">
        <f t="shared" si="1"/>
        <v>0</v>
      </c>
      <c r="DA13" s="13">
        <f t="shared" si="12"/>
        <v>0</v>
      </c>
      <c r="DB13" s="13">
        <f t="shared" si="13"/>
        <v>0</v>
      </c>
      <c r="DC13" s="13">
        <f t="shared" si="14"/>
        <v>0</v>
      </c>
      <c r="DD13" s="13">
        <f t="shared" si="15"/>
        <v>0</v>
      </c>
      <c r="DE13" s="13">
        <f t="shared" si="2"/>
        <v>0</v>
      </c>
      <c r="DF13" s="13">
        <f t="shared" si="16"/>
        <v>0</v>
      </c>
      <c r="DG13" s="13">
        <f t="shared" si="17"/>
        <v>0</v>
      </c>
      <c r="DH13" s="13">
        <f t="shared" si="18"/>
        <v>0</v>
      </c>
      <c r="DI13" s="13">
        <f t="shared" si="19"/>
        <v>5</v>
      </c>
      <c r="DJ13" s="13">
        <f t="shared" si="20"/>
        <v>0</v>
      </c>
      <c r="DK13" s="13">
        <f t="shared" si="21"/>
        <v>0</v>
      </c>
      <c r="DL13" s="13">
        <f t="shared" si="3"/>
        <v>0</v>
      </c>
      <c r="DM13" s="13">
        <f t="shared" si="4"/>
        <v>0</v>
      </c>
      <c r="DN13" s="13">
        <f t="shared" si="5"/>
        <v>0</v>
      </c>
      <c r="DO13" s="13">
        <f t="shared" si="6"/>
        <v>0</v>
      </c>
      <c r="DP13" s="13">
        <f t="shared" si="7"/>
        <v>0</v>
      </c>
      <c r="DQ13" s="13">
        <f t="shared" si="22"/>
        <v>0</v>
      </c>
      <c r="DR13" s="13">
        <f t="shared" si="8"/>
        <v>0</v>
      </c>
    </row>
    <row r="14" spans="1:122" ht="18" customHeight="1" x14ac:dyDescent="0.3">
      <c r="A14" s="31" t="s">
        <v>29</v>
      </c>
      <c r="B14" s="8" t="s">
        <v>30</v>
      </c>
      <c r="C14" s="1"/>
      <c r="D14" s="42" t="s">
        <v>84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 t="s">
        <v>5</v>
      </c>
      <c r="S14" s="10"/>
      <c r="T14" s="10" t="s">
        <v>110</v>
      </c>
      <c r="U14" s="10"/>
      <c r="V14" s="10"/>
      <c r="W14" s="10"/>
      <c r="X14" s="10"/>
      <c r="Y14" s="10" t="s">
        <v>8</v>
      </c>
      <c r="Z14" s="10" t="s">
        <v>10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 t="s">
        <v>8</v>
      </c>
      <c r="AM14" s="10"/>
      <c r="AN14" s="10"/>
      <c r="AO14" s="10"/>
      <c r="AP14" s="10" t="s">
        <v>5</v>
      </c>
      <c r="AQ14" s="10"/>
      <c r="AR14" s="10" t="s">
        <v>10</v>
      </c>
      <c r="AS14" s="10"/>
      <c r="AT14" s="10"/>
      <c r="AU14" s="10"/>
      <c r="AV14" s="10"/>
      <c r="AW14" s="10" t="s">
        <v>10</v>
      </c>
      <c r="AX14" s="10"/>
      <c r="AY14" s="10"/>
      <c r="AZ14" s="10"/>
      <c r="BA14" s="10"/>
      <c r="BB14" s="10"/>
      <c r="BC14" s="10"/>
      <c r="BD14" s="10"/>
      <c r="BE14" s="10"/>
      <c r="BF14" s="10"/>
      <c r="BG14" s="10" t="s">
        <v>8</v>
      </c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 t="s">
        <v>5</v>
      </c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 t="s">
        <v>5</v>
      </c>
      <c r="CF14" s="10"/>
      <c r="CG14" s="10"/>
      <c r="CH14" s="10"/>
      <c r="CI14" s="10"/>
      <c r="CJ14" s="10"/>
      <c r="CK14" s="10" t="s">
        <v>10</v>
      </c>
      <c r="CL14" s="10"/>
      <c r="CM14" s="10" t="s">
        <v>8</v>
      </c>
      <c r="CN14" s="10"/>
      <c r="CO14" s="10"/>
      <c r="CP14" s="10"/>
      <c r="CQ14" s="10" t="s">
        <v>10</v>
      </c>
      <c r="CR14" s="10"/>
      <c r="CS14" s="10"/>
      <c r="CT14" s="10"/>
      <c r="CU14" s="10"/>
      <c r="CV14" s="13">
        <f t="shared" si="9"/>
        <v>4</v>
      </c>
      <c r="CW14" s="16">
        <f t="shared" si="0"/>
        <v>4</v>
      </c>
      <c r="CX14" s="13">
        <f t="shared" si="10"/>
        <v>0</v>
      </c>
      <c r="CY14" s="13">
        <f t="shared" si="11"/>
        <v>0</v>
      </c>
      <c r="CZ14" s="13">
        <f t="shared" si="1"/>
        <v>0</v>
      </c>
      <c r="DA14" s="13">
        <f t="shared" si="12"/>
        <v>0</v>
      </c>
      <c r="DB14" s="13">
        <f t="shared" si="13"/>
        <v>0</v>
      </c>
      <c r="DC14" s="13">
        <f t="shared" si="14"/>
        <v>0</v>
      </c>
      <c r="DD14" s="13">
        <f t="shared" si="15"/>
        <v>0</v>
      </c>
      <c r="DE14" s="13">
        <f t="shared" si="2"/>
        <v>0</v>
      </c>
      <c r="DF14" s="13">
        <f t="shared" si="16"/>
        <v>0</v>
      </c>
      <c r="DG14" s="13">
        <f t="shared" si="17"/>
        <v>0</v>
      </c>
      <c r="DH14" s="13">
        <f t="shared" si="18"/>
        <v>0</v>
      </c>
      <c r="DI14" s="13">
        <f t="shared" si="19"/>
        <v>5</v>
      </c>
      <c r="DJ14" s="13">
        <f t="shared" si="20"/>
        <v>0</v>
      </c>
      <c r="DK14" s="13">
        <f t="shared" si="21"/>
        <v>0</v>
      </c>
      <c r="DL14" s="13">
        <f t="shared" si="3"/>
        <v>0</v>
      </c>
      <c r="DM14" s="13">
        <f t="shared" si="4"/>
        <v>0</v>
      </c>
      <c r="DN14" s="13">
        <f t="shared" si="5"/>
        <v>0</v>
      </c>
      <c r="DO14" s="13">
        <f t="shared" si="6"/>
        <v>0</v>
      </c>
      <c r="DP14" s="13">
        <f t="shared" si="7"/>
        <v>0</v>
      </c>
      <c r="DQ14" s="13">
        <f t="shared" si="22"/>
        <v>0</v>
      </c>
      <c r="DR14" s="13">
        <f t="shared" si="8"/>
        <v>0</v>
      </c>
    </row>
    <row r="15" spans="1:122" ht="18" customHeight="1" x14ac:dyDescent="0.25">
      <c r="A15" s="31" t="s">
        <v>18</v>
      </c>
      <c r="B15" s="8" t="s">
        <v>19</v>
      </c>
      <c r="D15" s="42" t="s">
        <v>85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 t="s">
        <v>5</v>
      </c>
      <c r="S15" s="10"/>
      <c r="T15" s="10" t="s">
        <v>110</v>
      </c>
      <c r="U15" s="10"/>
      <c r="V15" s="10"/>
      <c r="W15" s="10"/>
      <c r="X15" s="10"/>
      <c r="Y15" s="10"/>
      <c r="Z15" s="10" t="s">
        <v>8</v>
      </c>
      <c r="AA15" s="10" t="s">
        <v>10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 t="s">
        <v>8</v>
      </c>
      <c r="AL15" s="10"/>
      <c r="AM15" s="10"/>
      <c r="AN15" s="10"/>
      <c r="AO15" s="10"/>
      <c r="AP15" s="10"/>
      <c r="AQ15" s="10" t="s">
        <v>5</v>
      </c>
      <c r="AR15" s="10"/>
      <c r="AS15" s="10" t="s">
        <v>10</v>
      </c>
      <c r="AT15" s="10"/>
      <c r="AU15" s="10"/>
      <c r="AV15" s="10"/>
      <c r="AW15" s="10"/>
      <c r="AX15" s="10" t="s">
        <v>10</v>
      </c>
      <c r="AY15" s="10"/>
      <c r="AZ15" s="10"/>
      <c r="BA15" s="10"/>
      <c r="BB15" s="10"/>
      <c r="BC15" s="10"/>
      <c r="BD15" s="10"/>
      <c r="BE15" s="10"/>
      <c r="BF15" s="10"/>
      <c r="BG15" s="10"/>
      <c r="BH15" s="10" t="s">
        <v>8</v>
      </c>
      <c r="BI15" s="10"/>
      <c r="BJ15" s="10"/>
      <c r="BK15" s="10"/>
      <c r="BL15" s="10"/>
      <c r="BM15" s="10"/>
      <c r="BN15" s="10"/>
      <c r="BO15" s="10"/>
      <c r="BP15" s="10"/>
      <c r="BQ15" s="10"/>
      <c r="BR15" s="10" t="s">
        <v>5</v>
      </c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 t="s">
        <v>5</v>
      </c>
      <c r="CF15" s="10"/>
      <c r="CG15" s="10"/>
      <c r="CH15" s="10"/>
      <c r="CI15" s="10"/>
      <c r="CJ15" s="10"/>
      <c r="CK15" s="10" t="s">
        <v>10</v>
      </c>
      <c r="CL15" s="10"/>
      <c r="CM15" s="10" t="s">
        <v>8</v>
      </c>
      <c r="CN15" s="10"/>
      <c r="CO15" s="10"/>
      <c r="CP15" s="10"/>
      <c r="CQ15" s="10" t="s">
        <v>10</v>
      </c>
      <c r="CR15" s="10"/>
      <c r="CS15" s="10"/>
      <c r="CT15" s="10"/>
      <c r="CU15" s="10"/>
      <c r="CV15" s="13">
        <f t="shared" si="9"/>
        <v>4</v>
      </c>
      <c r="CW15" s="16">
        <f t="shared" si="0"/>
        <v>4</v>
      </c>
      <c r="CX15" s="13">
        <f t="shared" si="10"/>
        <v>0</v>
      </c>
      <c r="CY15" s="13">
        <f t="shared" si="11"/>
        <v>0</v>
      </c>
      <c r="CZ15" s="13">
        <f t="shared" si="1"/>
        <v>0</v>
      </c>
      <c r="DA15" s="13">
        <f t="shared" si="12"/>
        <v>0</v>
      </c>
      <c r="DB15" s="13">
        <f t="shared" si="13"/>
        <v>0</v>
      </c>
      <c r="DC15" s="13">
        <f t="shared" si="14"/>
        <v>0</v>
      </c>
      <c r="DD15" s="13">
        <f t="shared" si="15"/>
        <v>0</v>
      </c>
      <c r="DE15" s="13">
        <f t="shared" si="2"/>
        <v>0</v>
      </c>
      <c r="DF15" s="13">
        <f t="shared" si="16"/>
        <v>0</v>
      </c>
      <c r="DG15" s="13">
        <f t="shared" si="17"/>
        <v>0</v>
      </c>
      <c r="DH15" s="13">
        <f t="shared" si="18"/>
        <v>0</v>
      </c>
      <c r="DI15" s="13">
        <f t="shared" si="19"/>
        <v>5</v>
      </c>
      <c r="DJ15" s="13">
        <f t="shared" si="20"/>
        <v>0</v>
      </c>
      <c r="DK15" s="13">
        <f t="shared" si="21"/>
        <v>0</v>
      </c>
      <c r="DL15" s="13">
        <f t="shared" si="3"/>
        <v>0</v>
      </c>
      <c r="DM15" s="13">
        <f t="shared" si="4"/>
        <v>0</v>
      </c>
      <c r="DN15" s="13">
        <f t="shared" si="5"/>
        <v>0</v>
      </c>
      <c r="DO15" s="13">
        <f t="shared" si="6"/>
        <v>0</v>
      </c>
      <c r="DP15" s="13">
        <f t="shared" si="7"/>
        <v>0</v>
      </c>
      <c r="DQ15" s="13">
        <f t="shared" si="22"/>
        <v>0</v>
      </c>
      <c r="DR15" s="13">
        <f t="shared" si="8"/>
        <v>0</v>
      </c>
    </row>
    <row r="16" spans="1:122" ht="18" customHeight="1" x14ac:dyDescent="0.25">
      <c r="A16" s="31" t="s">
        <v>58</v>
      </c>
      <c r="B16" s="8" t="s">
        <v>59</v>
      </c>
      <c r="D16" s="42" t="s">
        <v>86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 t="s">
        <v>5</v>
      </c>
      <c r="S16" s="10"/>
      <c r="T16" s="10"/>
      <c r="U16" s="10"/>
      <c r="V16" s="10"/>
      <c r="W16" s="10"/>
      <c r="X16" s="10"/>
      <c r="Y16" s="10"/>
      <c r="Z16" s="10" t="s">
        <v>8</v>
      </c>
      <c r="AA16" s="10" t="s">
        <v>10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 t="s">
        <v>8</v>
      </c>
      <c r="AL16" s="10"/>
      <c r="AM16" s="10"/>
      <c r="AN16" s="10"/>
      <c r="AO16" s="10"/>
      <c r="AP16" s="10"/>
      <c r="AQ16" s="10" t="s">
        <v>5</v>
      </c>
      <c r="AR16" s="10"/>
      <c r="AS16" s="10" t="s">
        <v>10</v>
      </c>
      <c r="AT16" s="10"/>
      <c r="AU16" s="10"/>
      <c r="AV16" s="10"/>
      <c r="AW16" s="10"/>
      <c r="AX16" s="10" t="s">
        <v>10</v>
      </c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 t="s">
        <v>8</v>
      </c>
      <c r="BJ16" s="10"/>
      <c r="BK16" s="10"/>
      <c r="BL16" s="10"/>
      <c r="BM16" s="10"/>
      <c r="BN16" s="10"/>
      <c r="BO16" s="10"/>
      <c r="BP16" s="10"/>
      <c r="BQ16" s="10"/>
      <c r="BR16" s="10" t="s">
        <v>5</v>
      </c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 t="s">
        <v>5</v>
      </c>
      <c r="CG16" s="10"/>
      <c r="CH16" s="10"/>
      <c r="CI16" s="10"/>
      <c r="CJ16" s="10"/>
      <c r="CK16" s="10"/>
      <c r="CL16" s="10" t="s">
        <v>10</v>
      </c>
      <c r="CM16" s="10"/>
      <c r="CN16" s="10" t="s">
        <v>8</v>
      </c>
      <c r="CO16" s="10"/>
      <c r="CP16" s="10"/>
      <c r="CQ16" s="10"/>
      <c r="CR16" s="10" t="s">
        <v>10</v>
      </c>
      <c r="CS16" s="10"/>
      <c r="CT16" s="10"/>
      <c r="CU16" s="10"/>
      <c r="CV16" s="13">
        <f t="shared" si="9"/>
        <v>4</v>
      </c>
      <c r="CW16" s="16">
        <f t="shared" si="0"/>
        <v>4</v>
      </c>
      <c r="CX16" s="13">
        <f t="shared" si="10"/>
        <v>0</v>
      </c>
      <c r="CY16" s="13">
        <f t="shared" si="11"/>
        <v>0</v>
      </c>
      <c r="CZ16" s="13">
        <f t="shared" si="1"/>
        <v>0</v>
      </c>
      <c r="DA16" s="13">
        <f t="shared" si="12"/>
        <v>0</v>
      </c>
      <c r="DB16" s="13">
        <f t="shared" si="13"/>
        <v>0</v>
      </c>
      <c r="DC16" s="13">
        <f t="shared" si="14"/>
        <v>0</v>
      </c>
      <c r="DD16" s="13">
        <f t="shared" si="15"/>
        <v>0</v>
      </c>
      <c r="DE16" s="13">
        <f t="shared" si="2"/>
        <v>0</v>
      </c>
      <c r="DF16" s="13">
        <f t="shared" si="16"/>
        <v>0</v>
      </c>
      <c r="DG16" s="13">
        <f t="shared" si="17"/>
        <v>0</v>
      </c>
      <c r="DH16" s="13">
        <f t="shared" si="18"/>
        <v>0</v>
      </c>
      <c r="DI16" s="13">
        <f t="shared" si="19"/>
        <v>5</v>
      </c>
      <c r="DJ16" s="13">
        <f t="shared" si="20"/>
        <v>0</v>
      </c>
      <c r="DK16" s="13">
        <f t="shared" si="21"/>
        <v>0</v>
      </c>
      <c r="DL16" s="13">
        <f t="shared" si="3"/>
        <v>0</v>
      </c>
      <c r="DM16" s="13">
        <f t="shared" si="4"/>
        <v>0</v>
      </c>
      <c r="DN16" s="13">
        <f t="shared" si="5"/>
        <v>0</v>
      </c>
      <c r="DO16" s="13">
        <f t="shared" si="6"/>
        <v>0</v>
      </c>
      <c r="DP16" s="13">
        <f t="shared" si="7"/>
        <v>0</v>
      </c>
      <c r="DQ16" s="13">
        <f t="shared" si="22"/>
        <v>0</v>
      </c>
      <c r="DR16" s="13">
        <f t="shared" si="8"/>
        <v>0</v>
      </c>
    </row>
    <row r="17" spans="1:122" ht="18" customHeight="1" x14ac:dyDescent="0.3">
      <c r="A17" s="31" t="s">
        <v>6</v>
      </c>
      <c r="B17" s="8" t="s">
        <v>7</v>
      </c>
      <c r="C17" s="1"/>
      <c r="D17" s="42" t="s">
        <v>87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 t="s">
        <v>5</v>
      </c>
      <c r="U17" s="10"/>
      <c r="V17" s="10"/>
      <c r="W17" s="10"/>
      <c r="X17" s="10"/>
      <c r="Y17" s="10"/>
      <c r="Z17" s="10" t="s">
        <v>10</v>
      </c>
      <c r="AA17" s="10" t="s">
        <v>8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 t="s">
        <v>8</v>
      </c>
      <c r="AN17" s="10"/>
      <c r="AO17" s="10"/>
      <c r="AP17" s="10"/>
      <c r="AQ17" s="10"/>
      <c r="AR17" s="10" t="s">
        <v>5</v>
      </c>
      <c r="AS17" s="10" t="s">
        <v>10</v>
      </c>
      <c r="AT17" s="10"/>
      <c r="AU17" s="10"/>
      <c r="AV17" s="10"/>
      <c r="AW17" s="10"/>
      <c r="AX17" s="10" t="s">
        <v>10</v>
      </c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 t="s">
        <v>8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 t="s">
        <v>5</v>
      </c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 t="s">
        <v>5</v>
      </c>
      <c r="CG17" s="10"/>
      <c r="CH17" s="10"/>
      <c r="CI17" s="10"/>
      <c r="CJ17" s="10"/>
      <c r="CK17" s="10"/>
      <c r="CL17" s="10" t="s">
        <v>10</v>
      </c>
      <c r="CM17" s="10"/>
      <c r="CN17" s="10" t="s">
        <v>8</v>
      </c>
      <c r="CO17" s="10"/>
      <c r="CP17" s="10"/>
      <c r="CQ17" s="10"/>
      <c r="CR17" s="10" t="s">
        <v>10</v>
      </c>
      <c r="CS17" s="10"/>
      <c r="CT17" s="10"/>
      <c r="CU17" s="10"/>
      <c r="CV17" s="13">
        <f t="shared" si="9"/>
        <v>4</v>
      </c>
      <c r="CW17" s="16">
        <f t="shared" si="0"/>
        <v>4</v>
      </c>
      <c r="CX17" s="13">
        <f t="shared" si="10"/>
        <v>0</v>
      </c>
      <c r="CY17" s="13">
        <f t="shared" si="11"/>
        <v>0</v>
      </c>
      <c r="CZ17" s="13">
        <f t="shared" si="1"/>
        <v>0</v>
      </c>
      <c r="DA17" s="13">
        <f t="shared" si="12"/>
        <v>0</v>
      </c>
      <c r="DB17" s="13">
        <f t="shared" si="13"/>
        <v>0</v>
      </c>
      <c r="DC17" s="13">
        <f t="shared" si="14"/>
        <v>0</v>
      </c>
      <c r="DD17" s="13">
        <f t="shared" si="15"/>
        <v>0</v>
      </c>
      <c r="DE17" s="13">
        <f t="shared" si="2"/>
        <v>0</v>
      </c>
      <c r="DF17" s="13">
        <f t="shared" si="16"/>
        <v>0</v>
      </c>
      <c r="DG17" s="13">
        <f t="shared" si="17"/>
        <v>0</v>
      </c>
      <c r="DH17" s="13">
        <f t="shared" si="18"/>
        <v>0</v>
      </c>
      <c r="DI17" s="13">
        <f t="shared" si="19"/>
        <v>5</v>
      </c>
      <c r="DJ17" s="13">
        <f t="shared" si="20"/>
        <v>0</v>
      </c>
      <c r="DK17" s="13">
        <f t="shared" si="21"/>
        <v>0</v>
      </c>
      <c r="DL17" s="13">
        <f t="shared" si="3"/>
        <v>0</v>
      </c>
      <c r="DM17" s="13">
        <f t="shared" si="4"/>
        <v>0</v>
      </c>
      <c r="DN17" s="13">
        <f t="shared" si="5"/>
        <v>0</v>
      </c>
      <c r="DO17" s="13">
        <f t="shared" si="6"/>
        <v>0</v>
      </c>
      <c r="DP17" s="13">
        <f t="shared" si="7"/>
        <v>0</v>
      </c>
      <c r="DQ17" s="13">
        <f t="shared" si="22"/>
        <v>0</v>
      </c>
      <c r="DR17" s="13">
        <f t="shared" si="8"/>
        <v>0</v>
      </c>
    </row>
    <row r="18" spans="1:122" ht="18" customHeight="1" x14ac:dyDescent="0.25">
      <c r="A18" s="31" t="s">
        <v>13</v>
      </c>
      <c r="B18" s="8" t="s">
        <v>8</v>
      </c>
      <c r="D18" s="42" t="s">
        <v>31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 t="s">
        <v>5</v>
      </c>
      <c r="U18" s="10"/>
      <c r="V18" s="10"/>
      <c r="W18" s="10"/>
      <c r="X18" s="10"/>
      <c r="Y18" s="10"/>
      <c r="Z18" s="10" t="s">
        <v>8</v>
      </c>
      <c r="AA18" s="10" t="s">
        <v>10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 t="s">
        <v>5</v>
      </c>
      <c r="AP18" s="10"/>
      <c r="AQ18" s="10" t="s">
        <v>10</v>
      </c>
      <c r="AR18" s="10"/>
      <c r="AS18" s="10" t="s">
        <v>8</v>
      </c>
      <c r="AT18" s="10"/>
      <c r="AU18" s="10" t="s">
        <v>10</v>
      </c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 t="s">
        <v>8</v>
      </c>
      <c r="BG18" s="10"/>
      <c r="BH18" s="10"/>
      <c r="BI18" s="10"/>
      <c r="BJ18" s="10"/>
      <c r="BK18" s="10"/>
      <c r="BL18" s="10"/>
      <c r="BM18" s="10"/>
      <c r="BN18" s="10"/>
      <c r="BO18" s="10" t="s">
        <v>5</v>
      </c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 t="s">
        <v>8</v>
      </c>
      <c r="CE18" s="10"/>
      <c r="CF18" s="10" t="s">
        <v>5</v>
      </c>
      <c r="CG18" s="10"/>
      <c r="CH18" s="10" t="s">
        <v>10</v>
      </c>
      <c r="CI18" s="10"/>
      <c r="CJ18" s="10"/>
      <c r="CK18" s="10"/>
      <c r="CL18" s="10" t="s">
        <v>10</v>
      </c>
      <c r="CM18" s="10"/>
      <c r="CN18" s="10"/>
      <c r="CO18" s="10"/>
      <c r="CP18" s="10"/>
      <c r="CQ18" s="10"/>
      <c r="CR18" s="10"/>
      <c r="CS18" s="10"/>
      <c r="CT18" s="10"/>
      <c r="CU18" s="10"/>
      <c r="CV18" s="13">
        <f t="shared" si="9"/>
        <v>4</v>
      </c>
      <c r="CW18" s="16">
        <f t="shared" si="0"/>
        <v>4</v>
      </c>
      <c r="CX18" s="13">
        <f t="shared" si="10"/>
        <v>0</v>
      </c>
      <c r="CY18" s="13">
        <f t="shared" si="11"/>
        <v>0</v>
      </c>
      <c r="CZ18" s="13">
        <f t="shared" si="1"/>
        <v>0</v>
      </c>
      <c r="DA18" s="13">
        <f t="shared" si="12"/>
        <v>0</v>
      </c>
      <c r="DB18" s="13">
        <f t="shared" si="13"/>
        <v>0</v>
      </c>
      <c r="DC18" s="13">
        <f t="shared" si="14"/>
        <v>0</v>
      </c>
      <c r="DD18" s="13">
        <f t="shared" si="15"/>
        <v>0</v>
      </c>
      <c r="DE18" s="13">
        <f t="shared" si="2"/>
        <v>0</v>
      </c>
      <c r="DF18" s="13">
        <f t="shared" si="16"/>
        <v>0</v>
      </c>
      <c r="DG18" s="13">
        <f t="shared" si="17"/>
        <v>0</v>
      </c>
      <c r="DH18" s="13">
        <f t="shared" si="18"/>
        <v>0</v>
      </c>
      <c r="DI18" s="13">
        <f t="shared" si="19"/>
        <v>5</v>
      </c>
      <c r="DJ18" s="13">
        <f t="shared" si="20"/>
        <v>0</v>
      </c>
      <c r="DK18" s="13">
        <f t="shared" si="21"/>
        <v>0</v>
      </c>
      <c r="DL18" s="13">
        <f t="shared" si="3"/>
        <v>0</v>
      </c>
      <c r="DM18" s="13">
        <f t="shared" si="4"/>
        <v>0</v>
      </c>
      <c r="DN18" s="13">
        <f t="shared" si="5"/>
        <v>0</v>
      </c>
      <c r="DO18" s="13">
        <f t="shared" si="6"/>
        <v>0</v>
      </c>
      <c r="DP18" s="13">
        <f t="shared" si="7"/>
        <v>0</v>
      </c>
      <c r="DQ18" s="13">
        <f t="shared" si="22"/>
        <v>0</v>
      </c>
      <c r="DR18" s="13">
        <f t="shared" si="8"/>
        <v>0</v>
      </c>
    </row>
    <row r="19" spans="1:122" ht="18" customHeight="1" x14ac:dyDescent="0.25">
      <c r="A19" s="31" t="s">
        <v>51</v>
      </c>
      <c r="B19" s="8" t="s">
        <v>17</v>
      </c>
      <c r="D19" s="42" t="s">
        <v>34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 t="s">
        <v>5</v>
      </c>
      <c r="T19" s="10"/>
      <c r="U19" s="10"/>
      <c r="V19" s="10"/>
      <c r="W19" s="10"/>
      <c r="X19" s="10"/>
      <c r="Y19" s="10"/>
      <c r="Z19" s="10" t="s">
        <v>8</v>
      </c>
      <c r="AA19" s="10" t="s">
        <v>10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 t="s">
        <v>5</v>
      </c>
      <c r="AP19" s="10" t="s">
        <v>10</v>
      </c>
      <c r="AQ19" s="10"/>
      <c r="AR19" s="10" t="s">
        <v>8</v>
      </c>
      <c r="AS19" s="10"/>
      <c r="AT19" s="10" t="s">
        <v>10</v>
      </c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 t="s">
        <v>8</v>
      </c>
      <c r="BH19" s="10"/>
      <c r="BI19" s="10"/>
      <c r="BJ19" s="10"/>
      <c r="BK19" s="10"/>
      <c r="BL19" s="10"/>
      <c r="BM19" s="10"/>
      <c r="BN19" s="10" t="s">
        <v>5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 t="s">
        <v>8</v>
      </c>
      <c r="CC19" s="10"/>
      <c r="CD19" s="10"/>
      <c r="CE19" s="10"/>
      <c r="CF19" s="10" t="s">
        <v>10</v>
      </c>
      <c r="CG19" s="10"/>
      <c r="CH19" s="10" t="s">
        <v>5</v>
      </c>
      <c r="CI19" s="10"/>
      <c r="CJ19" s="10"/>
      <c r="CK19" s="10" t="s">
        <v>10</v>
      </c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3">
        <f t="shared" si="9"/>
        <v>4</v>
      </c>
      <c r="CW19" s="16">
        <f t="shared" si="0"/>
        <v>4</v>
      </c>
      <c r="CX19" s="13">
        <f t="shared" si="10"/>
        <v>0</v>
      </c>
      <c r="CY19" s="13">
        <f t="shared" si="11"/>
        <v>0</v>
      </c>
      <c r="CZ19" s="13">
        <f t="shared" si="1"/>
        <v>0</v>
      </c>
      <c r="DA19" s="13">
        <f t="shared" si="12"/>
        <v>0</v>
      </c>
      <c r="DB19" s="13">
        <f t="shared" si="13"/>
        <v>0</v>
      </c>
      <c r="DC19" s="13">
        <f t="shared" si="14"/>
        <v>0</v>
      </c>
      <c r="DD19" s="13">
        <f t="shared" si="15"/>
        <v>0</v>
      </c>
      <c r="DE19" s="13">
        <f t="shared" si="2"/>
        <v>0</v>
      </c>
      <c r="DF19" s="13">
        <f t="shared" si="16"/>
        <v>0</v>
      </c>
      <c r="DG19" s="13">
        <f t="shared" si="17"/>
        <v>0</v>
      </c>
      <c r="DH19" s="13">
        <f t="shared" si="18"/>
        <v>0</v>
      </c>
      <c r="DI19" s="13">
        <f t="shared" si="19"/>
        <v>5</v>
      </c>
      <c r="DJ19" s="13">
        <f t="shared" si="20"/>
        <v>0</v>
      </c>
      <c r="DK19" s="13">
        <f t="shared" si="21"/>
        <v>0</v>
      </c>
      <c r="DL19" s="13">
        <f t="shared" si="3"/>
        <v>0</v>
      </c>
      <c r="DM19" s="13">
        <f t="shared" si="4"/>
        <v>0</v>
      </c>
      <c r="DN19" s="13">
        <f t="shared" si="5"/>
        <v>0</v>
      </c>
      <c r="DO19" s="13">
        <f t="shared" si="6"/>
        <v>0</v>
      </c>
      <c r="DP19" s="13">
        <f t="shared" si="7"/>
        <v>0</v>
      </c>
      <c r="DQ19" s="13">
        <f t="shared" si="22"/>
        <v>0</v>
      </c>
      <c r="DR19" s="13">
        <f t="shared" si="8"/>
        <v>0</v>
      </c>
    </row>
    <row r="20" spans="1:122" ht="18" customHeight="1" x14ac:dyDescent="0.25">
      <c r="A20" s="31" t="s">
        <v>52</v>
      </c>
      <c r="B20" s="8" t="s">
        <v>53</v>
      </c>
      <c r="D20" s="42" t="s">
        <v>37</v>
      </c>
      <c r="E20" s="10"/>
      <c r="F20" s="10"/>
      <c r="G20" s="10"/>
      <c r="H20" s="10"/>
      <c r="I20" s="10"/>
      <c r="J20" s="10"/>
      <c r="K20" s="10"/>
      <c r="M20" s="10"/>
      <c r="N20" s="10"/>
      <c r="P20" s="10"/>
      <c r="Q20" s="10"/>
      <c r="R20" s="10"/>
      <c r="S20" s="10" t="s">
        <v>5</v>
      </c>
      <c r="T20" s="10" t="s">
        <v>8</v>
      </c>
      <c r="U20" s="10"/>
      <c r="V20" s="10"/>
      <c r="W20" s="10"/>
      <c r="X20" s="10"/>
      <c r="Y20" s="10"/>
      <c r="Z20" s="10"/>
      <c r="AA20" s="10" t="s">
        <v>10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 t="s">
        <v>8</v>
      </c>
      <c r="AP20" s="10"/>
      <c r="AQ20" s="10"/>
      <c r="AR20" s="10" t="s">
        <v>5</v>
      </c>
      <c r="AS20" s="10" t="s">
        <v>10</v>
      </c>
      <c r="AT20" s="10"/>
      <c r="AU20" s="10"/>
      <c r="AV20" s="10"/>
      <c r="AW20" s="10" t="s">
        <v>10</v>
      </c>
      <c r="AX20" s="10"/>
      <c r="AY20" s="10"/>
      <c r="AZ20" s="10"/>
      <c r="BA20" s="10"/>
      <c r="BB20" s="10"/>
      <c r="BC20" s="10"/>
      <c r="BD20" s="10"/>
      <c r="BE20" s="10"/>
      <c r="BF20" s="10"/>
      <c r="BG20" s="10" t="s">
        <v>8</v>
      </c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 t="s">
        <v>5</v>
      </c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 t="s">
        <v>8</v>
      </c>
      <c r="CF20" s="10" t="s">
        <v>5</v>
      </c>
      <c r="CG20" s="10"/>
      <c r="CH20" s="10" t="s">
        <v>10</v>
      </c>
      <c r="CI20" s="10"/>
      <c r="CJ20" s="10"/>
      <c r="CK20" s="10"/>
      <c r="CL20" s="10"/>
      <c r="CM20" s="10" t="s">
        <v>10</v>
      </c>
      <c r="CN20" s="10"/>
      <c r="CO20" s="10"/>
      <c r="CP20" s="10"/>
      <c r="CQ20" s="10"/>
      <c r="CR20" s="10"/>
      <c r="CS20" s="10"/>
      <c r="CT20" s="10"/>
      <c r="CU20" s="10"/>
      <c r="CV20" s="13">
        <f t="shared" si="9"/>
        <v>4</v>
      </c>
      <c r="CW20" s="16">
        <f t="shared" si="0"/>
        <v>4</v>
      </c>
      <c r="CX20" s="13">
        <f t="shared" si="10"/>
        <v>0</v>
      </c>
      <c r="CY20" s="13">
        <f t="shared" si="11"/>
        <v>0</v>
      </c>
      <c r="CZ20" s="13">
        <f t="shared" si="1"/>
        <v>0</v>
      </c>
      <c r="DA20" s="13">
        <f t="shared" si="12"/>
        <v>0</v>
      </c>
      <c r="DB20" s="13">
        <f t="shared" si="13"/>
        <v>0</v>
      </c>
      <c r="DC20" s="13">
        <f t="shared" si="14"/>
        <v>0</v>
      </c>
      <c r="DD20" s="13">
        <f t="shared" si="15"/>
        <v>0</v>
      </c>
      <c r="DE20" s="13">
        <f t="shared" si="2"/>
        <v>0</v>
      </c>
      <c r="DF20" s="13">
        <f t="shared" si="16"/>
        <v>0</v>
      </c>
      <c r="DG20" s="13">
        <f t="shared" si="17"/>
        <v>0</v>
      </c>
      <c r="DH20" s="13">
        <f t="shared" si="18"/>
        <v>0</v>
      </c>
      <c r="DI20" s="13">
        <f t="shared" si="19"/>
        <v>5</v>
      </c>
      <c r="DJ20" s="13">
        <f t="shared" si="20"/>
        <v>0</v>
      </c>
      <c r="DK20" s="13">
        <f t="shared" si="21"/>
        <v>0</v>
      </c>
      <c r="DL20" s="13">
        <f t="shared" si="3"/>
        <v>0</v>
      </c>
      <c r="DM20" s="13">
        <f t="shared" si="4"/>
        <v>0</v>
      </c>
      <c r="DN20" s="13">
        <f t="shared" si="5"/>
        <v>0</v>
      </c>
      <c r="DO20" s="13">
        <f t="shared" si="6"/>
        <v>0</v>
      </c>
      <c r="DP20" s="13">
        <f t="shared" si="7"/>
        <v>0</v>
      </c>
      <c r="DQ20" s="13">
        <f t="shared" si="22"/>
        <v>0</v>
      </c>
      <c r="DR20" s="13">
        <f t="shared" si="8"/>
        <v>0</v>
      </c>
    </row>
    <row r="21" spans="1:122" ht="18" customHeight="1" x14ac:dyDescent="0.25">
      <c r="A21" s="31" t="s">
        <v>69</v>
      </c>
      <c r="B21" s="8" t="s">
        <v>72</v>
      </c>
      <c r="D21" s="42" t="s">
        <v>73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 t="s">
        <v>8</v>
      </c>
      <c r="T21" s="10" t="s">
        <v>5</v>
      </c>
      <c r="U21" s="10"/>
      <c r="V21" s="10"/>
      <c r="W21" s="10"/>
      <c r="X21" s="11"/>
      <c r="Y21" s="10" t="s">
        <v>10</v>
      </c>
      <c r="Z21" s="11"/>
      <c r="AA21" s="10"/>
      <c r="AB21" s="10"/>
      <c r="AC21" s="11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 t="s">
        <v>10</v>
      </c>
      <c r="AQ21" s="10" t="s">
        <v>5</v>
      </c>
      <c r="AR21" s="10" t="s">
        <v>8</v>
      </c>
      <c r="AS21" s="10"/>
      <c r="AT21" s="10" t="s">
        <v>10</v>
      </c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 t="s">
        <v>8</v>
      </c>
      <c r="BI21" s="10"/>
      <c r="BJ21" s="10"/>
      <c r="BK21" s="10"/>
      <c r="BL21" s="10"/>
      <c r="BM21" s="10"/>
      <c r="BN21" s="10"/>
      <c r="BO21" s="10" t="s">
        <v>5</v>
      </c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 t="s">
        <v>8</v>
      </c>
      <c r="CC21" s="10"/>
      <c r="CD21" s="10"/>
      <c r="CE21" s="10"/>
      <c r="CF21" s="10"/>
      <c r="CG21" s="10"/>
      <c r="CH21" s="10" t="s">
        <v>5</v>
      </c>
      <c r="CI21" s="10"/>
      <c r="CJ21" s="10" t="s">
        <v>10</v>
      </c>
      <c r="CK21" s="10"/>
      <c r="CL21" s="10"/>
      <c r="CM21" s="10"/>
      <c r="CN21" s="10" t="s">
        <v>10</v>
      </c>
      <c r="CO21" s="10"/>
      <c r="CP21" s="10"/>
      <c r="CQ21" s="10"/>
      <c r="CR21" s="10"/>
      <c r="CS21" s="10"/>
      <c r="CT21" s="10"/>
      <c r="CU21" s="10"/>
      <c r="CV21" s="13">
        <f t="shared" si="9"/>
        <v>4</v>
      </c>
      <c r="CW21" s="16">
        <f t="shared" si="0"/>
        <v>4</v>
      </c>
      <c r="CX21" s="13">
        <f t="shared" si="10"/>
        <v>0</v>
      </c>
      <c r="CY21" s="13">
        <f t="shared" si="11"/>
        <v>0</v>
      </c>
      <c r="CZ21" s="13">
        <f t="shared" si="1"/>
        <v>0</v>
      </c>
      <c r="DA21" s="13">
        <f t="shared" si="12"/>
        <v>0</v>
      </c>
      <c r="DB21" s="13">
        <f t="shared" si="13"/>
        <v>0</v>
      </c>
      <c r="DC21" s="13">
        <f t="shared" si="14"/>
        <v>0</v>
      </c>
      <c r="DD21" s="13">
        <f t="shared" si="15"/>
        <v>0</v>
      </c>
      <c r="DE21" s="13">
        <f t="shared" si="2"/>
        <v>0</v>
      </c>
      <c r="DF21" s="13">
        <f t="shared" si="16"/>
        <v>0</v>
      </c>
      <c r="DG21" s="13">
        <f t="shared" si="17"/>
        <v>0</v>
      </c>
      <c r="DH21" s="13">
        <f t="shared" si="18"/>
        <v>0</v>
      </c>
      <c r="DI21" s="13">
        <f t="shared" si="19"/>
        <v>5</v>
      </c>
      <c r="DJ21" s="13">
        <f t="shared" si="20"/>
        <v>0</v>
      </c>
      <c r="DK21" s="13">
        <f t="shared" si="21"/>
        <v>0</v>
      </c>
      <c r="DL21" s="13">
        <f t="shared" si="3"/>
        <v>0</v>
      </c>
      <c r="DM21" s="13">
        <f t="shared" si="4"/>
        <v>0</v>
      </c>
      <c r="DN21" s="13">
        <f t="shared" si="5"/>
        <v>0</v>
      </c>
      <c r="DO21" s="13">
        <f t="shared" si="6"/>
        <v>0</v>
      </c>
      <c r="DP21" s="13">
        <f t="shared" si="7"/>
        <v>0</v>
      </c>
      <c r="DQ21" s="13">
        <f t="shared" si="22"/>
        <v>0</v>
      </c>
      <c r="DR21" s="13">
        <f t="shared" si="8"/>
        <v>0</v>
      </c>
    </row>
    <row r="22" spans="1:122" ht="18" customHeight="1" x14ac:dyDescent="0.25">
      <c r="A22" s="31" t="s">
        <v>20</v>
      </c>
      <c r="B22" s="8" t="s">
        <v>21</v>
      </c>
      <c r="D22" s="42" t="s">
        <v>88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 t="s">
        <v>5</v>
      </c>
      <c r="S22" s="10" t="s">
        <v>8</v>
      </c>
      <c r="T22" s="10"/>
      <c r="U22" s="10"/>
      <c r="V22" s="10"/>
      <c r="W22" s="10"/>
      <c r="X22" s="11"/>
      <c r="Y22" s="10"/>
      <c r="Z22" s="10" t="s">
        <v>10</v>
      </c>
      <c r="AA22" s="10"/>
      <c r="AB22" s="10"/>
      <c r="AC22" s="11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 t="s">
        <v>8</v>
      </c>
      <c r="AQ22" s="10" t="s">
        <v>5</v>
      </c>
      <c r="AR22" s="10" t="s">
        <v>10</v>
      </c>
      <c r="AS22" s="10"/>
      <c r="AT22" s="10"/>
      <c r="AU22" s="10"/>
      <c r="AV22" s="10" t="s">
        <v>10</v>
      </c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 t="s">
        <v>8</v>
      </c>
      <c r="BJ22" s="10"/>
      <c r="BK22" s="10"/>
      <c r="BL22" s="10"/>
      <c r="BM22" s="10"/>
      <c r="BN22" s="10" t="s">
        <v>5</v>
      </c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 t="s">
        <v>10</v>
      </c>
      <c r="CE22" s="10" t="s">
        <v>8</v>
      </c>
      <c r="CF22" s="10"/>
      <c r="CG22" s="10"/>
      <c r="CH22" s="10" t="s">
        <v>5</v>
      </c>
      <c r="CI22" s="10"/>
      <c r="CJ22" s="10" t="s">
        <v>10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3">
        <f t="shared" si="9"/>
        <v>4</v>
      </c>
      <c r="CW22" s="16">
        <f t="shared" si="0"/>
        <v>4</v>
      </c>
      <c r="CX22" s="13">
        <f t="shared" si="10"/>
        <v>0</v>
      </c>
      <c r="CY22" s="13">
        <f t="shared" si="11"/>
        <v>0</v>
      </c>
      <c r="CZ22" s="13">
        <f t="shared" si="1"/>
        <v>0</v>
      </c>
      <c r="DA22" s="13">
        <f t="shared" si="12"/>
        <v>0</v>
      </c>
      <c r="DB22" s="13">
        <f t="shared" si="13"/>
        <v>0</v>
      </c>
      <c r="DC22" s="13">
        <f t="shared" si="14"/>
        <v>0</v>
      </c>
      <c r="DD22" s="13">
        <f t="shared" si="15"/>
        <v>0</v>
      </c>
      <c r="DE22" s="13">
        <f t="shared" si="2"/>
        <v>0</v>
      </c>
      <c r="DF22" s="13">
        <f t="shared" si="16"/>
        <v>0</v>
      </c>
      <c r="DG22" s="13">
        <f t="shared" si="17"/>
        <v>0</v>
      </c>
      <c r="DH22" s="13">
        <f t="shared" si="18"/>
        <v>0</v>
      </c>
      <c r="DI22" s="13">
        <f t="shared" si="19"/>
        <v>5</v>
      </c>
      <c r="DJ22" s="13">
        <f t="shared" si="20"/>
        <v>0</v>
      </c>
      <c r="DK22" s="13">
        <f t="shared" si="21"/>
        <v>0</v>
      </c>
      <c r="DL22" s="13">
        <f t="shared" si="3"/>
        <v>0</v>
      </c>
      <c r="DM22" s="13">
        <f t="shared" si="4"/>
        <v>0</v>
      </c>
      <c r="DN22" s="13">
        <f t="shared" si="5"/>
        <v>0</v>
      </c>
      <c r="DO22" s="13">
        <f t="shared" si="6"/>
        <v>0</v>
      </c>
      <c r="DP22" s="13">
        <f t="shared" si="7"/>
        <v>0</v>
      </c>
      <c r="DQ22" s="13">
        <f t="shared" si="22"/>
        <v>0</v>
      </c>
      <c r="DR22" s="13">
        <f t="shared" si="8"/>
        <v>0</v>
      </c>
    </row>
    <row r="23" spans="1:122" ht="18" customHeight="1" x14ac:dyDescent="0.25">
      <c r="A23" s="31" t="s">
        <v>11</v>
      </c>
      <c r="B23" s="8" t="s">
        <v>12</v>
      </c>
      <c r="D23" s="42" t="s">
        <v>89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 t="s">
        <v>5</v>
      </c>
      <c r="T23" s="10" t="s">
        <v>8</v>
      </c>
      <c r="U23" s="10"/>
      <c r="V23" s="10"/>
      <c r="W23" s="10"/>
      <c r="X23" s="11"/>
      <c r="Y23" s="10"/>
      <c r="Z23" s="10" t="s">
        <v>10</v>
      </c>
      <c r="AA23" s="10"/>
      <c r="AB23" s="10"/>
      <c r="AC23" s="11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10</v>
      </c>
      <c r="AQ23" s="10" t="s">
        <v>8</v>
      </c>
      <c r="AR23" s="10" t="s">
        <v>5</v>
      </c>
      <c r="AS23" s="10"/>
      <c r="AT23" s="10" t="s">
        <v>10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 t="s">
        <v>8</v>
      </c>
      <c r="BK23" s="10"/>
      <c r="BL23" s="10"/>
      <c r="BM23" s="10"/>
      <c r="BN23" s="10"/>
      <c r="BO23" s="10"/>
      <c r="BP23" s="10"/>
      <c r="BQ23" s="10"/>
      <c r="BR23" s="10" t="s">
        <v>5</v>
      </c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 t="s">
        <v>10</v>
      </c>
      <c r="CE23" s="10"/>
      <c r="CF23" s="10" t="s">
        <v>8</v>
      </c>
      <c r="CG23" s="10"/>
      <c r="CH23" s="10" t="s">
        <v>10</v>
      </c>
      <c r="CI23" s="10"/>
      <c r="CJ23" s="10" t="s">
        <v>5</v>
      </c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3">
        <f t="shared" si="9"/>
        <v>4</v>
      </c>
      <c r="CW23" s="16">
        <f t="shared" si="0"/>
        <v>4</v>
      </c>
      <c r="CX23" s="13">
        <f t="shared" si="10"/>
        <v>0</v>
      </c>
      <c r="CY23" s="13">
        <f t="shared" si="11"/>
        <v>0</v>
      </c>
      <c r="CZ23" s="13">
        <f t="shared" si="1"/>
        <v>0</v>
      </c>
      <c r="DA23" s="13">
        <f t="shared" si="12"/>
        <v>0</v>
      </c>
      <c r="DB23" s="13">
        <f t="shared" si="13"/>
        <v>0</v>
      </c>
      <c r="DC23" s="13">
        <f t="shared" si="14"/>
        <v>0</v>
      </c>
      <c r="DD23" s="13">
        <f t="shared" si="15"/>
        <v>0</v>
      </c>
      <c r="DE23" s="13">
        <f t="shared" si="2"/>
        <v>0</v>
      </c>
      <c r="DF23" s="13">
        <f t="shared" si="16"/>
        <v>0</v>
      </c>
      <c r="DG23" s="13">
        <f t="shared" si="17"/>
        <v>0</v>
      </c>
      <c r="DH23" s="13">
        <f t="shared" si="18"/>
        <v>0</v>
      </c>
      <c r="DI23" s="13">
        <f t="shared" si="19"/>
        <v>5</v>
      </c>
      <c r="DJ23" s="13">
        <f t="shared" si="20"/>
        <v>0</v>
      </c>
      <c r="DK23" s="13">
        <f t="shared" si="21"/>
        <v>0</v>
      </c>
      <c r="DL23" s="13">
        <f t="shared" si="3"/>
        <v>0</v>
      </c>
      <c r="DM23" s="13">
        <f t="shared" si="4"/>
        <v>0</v>
      </c>
      <c r="DN23" s="13">
        <f t="shared" si="5"/>
        <v>0</v>
      </c>
      <c r="DO23" s="13">
        <f t="shared" si="6"/>
        <v>0</v>
      </c>
      <c r="DP23" s="13">
        <f t="shared" si="7"/>
        <v>0</v>
      </c>
      <c r="DQ23" s="13">
        <f t="shared" si="22"/>
        <v>0</v>
      </c>
      <c r="DR23" s="13">
        <f t="shared" si="8"/>
        <v>0</v>
      </c>
    </row>
    <row r="24" spans="1:122" ht="18" customHeight="1" x14ac:dyDescent="0.25">
      <c r="A24" s="31" t="s">
        <v>4</v>
      </c>
      <c r="B24" s="8" t="s">
        <v>5</v>
      </c>
      <c r="D24" s="42" t="s">
        <v>90</v>
      </c>
      <c r="E24" s="10"/>
      <c r="F24" s="10"/>
      <c r="G24" s="10"/>
      <c r="H24" s="10"/>
      <c r="I24" s="10"/>
      <c r="J24" s="10"/>
      <c r="L24" s="10"/>
      <c r="M24" s="10"/>
      <c r="N24" s="10"/>
      <c r="O24" s="10"/>
      <c r="P24" s="10" t="s">
        <v>110</v>
      </c>
      <c r="Q24" s="10"/>
      <c r="R24" s="10"/>
      <c r="S24" s="10"/>
      <c r="T24" s="10"/>
      <c r="U24" s="10" t="s">
        <v>5</v>
      </c>
      <c r="V24" s="10"/>
      <c r="W24" s="10"/>
      <c r="X24" s="10" t="s">
        <v>8</v>
      </c>
      <c r="Y24" s="10"/>
      <c r="Z24" s="11"/>
      <c r="AA24" s="10" t="s">
        <v>10</v>
      </c>
      <c r="AB24" s="10"/>
      <c r="AC24" s="11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 t="s">
        <v>5</v>
      </c>
      <c r="AQ24" s="10" t="s">
        <v>8</v>
      </c>
      <c r="AR24" s="10"/>
      <c r="AS24" s="10" t="s">
        <v>10</v>
      </c>
      <c r="AT24" s="10"/>
      <c r="AU24" s="10"/>
      <c r="AV24" s="10"/>
      <c r="AW24" s="10" t="s">
        <v>10</v>
      </c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 t="s">
        <v>8</v>
      </c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 t="s">
        <v>5</v>
      </c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 t="s">
        <v>10</v>
      </c>
      <c r="CF24" s="10" t="s">
        <v>8</v>
      </c>
      <c r="CG24" s="10"/>
      <c r="CH24" s="10"/>
      <c r="CI24" s="10"/>
      <c r="CJ24" s="10" t="s">
        <v>10</v>
      </c>
      <c r="CK24" s="10"/>
      <c r="CL24" s="10" t="s">
        <v>5</v>
      </c>
      <c r="CM24" s="10"/>
      <c r="CN24" s="10"/>
      <c r="CO24" s="10"/>
      <c r="CP24" s="10"/>
      <c r="CQ24" s="10"/>
      <c r="CR24" s="10"/>
      <c r="CS24" s="10"/>
      <c r="CT24" s="10"/>
      <c r="CU24" s="10"/>
      <c r="CV24" s="13">
        <f t="shared" si="9"/>
        <v>4</v>
      </c>
      <c r="CW24" s="16">
        <f t="shared" si="0"/>
        <v>4</v>
      </c>
      <c r="CX24" s="13">
        <f t="shared" si="10"/>
        <v>0</v>
      </c>
      <c r="CY24" s="13">
        <f t="shared" si="11"/>
        <v>0</v>
      </c>
      <c r="CZ24" s="13">
        <f t="shared" si="1"/>
        <v>0</v>
      </c>
      <c r="DA24" s="13">
        <f t="shared" si="12"/>
        <v>0</v>
      </c>
      <c r="DB24" s="13">
        <f t="shared" si="13"/>
        <v>0</v>
      </c>
      <c r="DC24" s="13">
        <f t="shared" si="14"/>
        <v>0</v>
      </c>
      <c r="DD24" s="13">
        <f t="shared" si="15"/>
        <v>0</v>
      </c>
      <c r="DE24" s="13">
        <f t="shared" si="2"/>
        <v>0</v>
      </c>
      <c r="DF24" s="13">
        <f t="shared" si="16"/>
        <v>0</v>
      </c>
      <c r="DG24" s="13">
        <f t="shared" si="17"/>
        <v>0</v>
      </c>
      <c r="DH24" s="13">
        <f t="shared" si="18"/>
        <v>0</v>
      </c>
      <c r="DI24" s="13">
        <f t="shared" si="19"/>
        <v>5</v>
      </c>
      <c r="DJ24" s="13">
        <f t="shared" si="20"/>
        <v>0</v>
      </c>
      <c r="DK24" s="13">
        <f t="shared" si="21"/>
        <v>0</v>
      </c>
      <c r="DL24" s="13">
        <f t="shared" si="3"/>
        <v>0</v>
      </c>
      <c r="DM24" s="13">
        <f t="shared" si="4"/>
        <v>0</v>
      </c>
      <c r="DN24" s="13">
        <f t="shared" si="5"/>
        <v>0</v>
      </c>
      <c r="DO24" s="13">
        <f t="shared" si="6"/>
        <v>0</v>
      </c>
      <c r="DP24" s="13">
        <f t="shared" si="7"/>
        <v>0</v>
      </c>
      <c r="DQ24" s="13">
        <f t="shared" si="22"/>
        <v>0</v>
      </c>
      <c r="DR24" s="13">
        <f t="shared" si="8"/>
        <v>0</v>
      </c>
    </row>
    <row r="25" spans="1:122" ht="18" customHeight="1" x14ac:dyDescent="0.25">
      <c r="A25" s="31" t="s">
        <v>56</v>
      </c>
      <c r="B25" s="8" t="s">
        <v>57</v>
      </c>
      <c r="D25" s="42" t="s">
        <v>91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 t="s">
        <v>5</v>
      </c>
      <c r="R25" s="10"/>
      <c r="S25" s="10" t="s">
        <v>8</v>
      </c>
      <c r="T25" s="10"/>
      <c r="U25" s="10"/>
      <c r="V25" s="10"/>
      <c r="W25" s="10"/>
      <c r="X25" s="10"/>
      <c r="Y25" s="11"/>
      <c r="Z25" s="10" t="s">
        <v>10</v>
      </c>
      <c r="AA25" s="10"/>
      <c r="AB25" s="10"/>
      <c r="AC25" s="10"/>
      <c r="AD25" s="10"/>
      <c r="AE25" s="11"/>
      <c r="AF25" s="10"/>
      <c r="AG25" s="10"/>
      <c r="AH25" s="10"/>
      <c r="AI25" s="11"/>
      <c r="AJ25" s="10"/>
      <c r="AK25" s="10"/>
      <c r="AL25" s="10"/>
      <c r="AM25" s="10"/>
      <c r="AN25" s="10"/>
      <c r="AO25" s="10" t="s">
        <v>10</v>
      </c>
      <c r="AP25" s="10" t="s">
        <v>5</v>
      </c>
      <c r="AQ25" s="10"/>
      <c r="AR25" s="10"/>
      <c r="AS25" s="10" t="s">
        <v>8</v>
      </c>
      <c r="AT25" s="10" t="s">
        <v>10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 t="s">
        <v>8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 t="s">
        <v>5</v>
      </c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 t="s">
        <v>8</v>
      </c>
      <c r="CE25" s="10"/>
      <c r="CF25" s="10"/>
      <c r="CG25" s="10" t="s">
        <v>10</v>
      </c>
      <c r="CH25" s="10"/>
      <c r="CI25" s="10"/>
      <c r="CJ25" s="10" t="s">
        <v>5</v>
      </c>
      <c r="CK25" s="10" t="s">
        <v>10</v>
      </c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3">
        <f t="shared" si="9"/>
        <v>4</v>
      </c>
      <c r="CW25" s="16">
        <f t="shared" si="0"/>
        <v>4</v>
      </c>
      <c r="CX25" s="13">
        <f t="shared" si="10"/>
        <v>0</v>
      </c>
      <c r="CY25" s="13">
        <f t="shared" si="11"/>
        <v>0</v>
      </c>
      <c r="CZ25" s="13">
        <f t="shared" si="1"/>
        <v>0</v>
      </c>
      <c r="DA25" s="13">
        <f t="shared" si="12"/>
        <v>0</v>
      </c>
      <c r="DB25" s="13">
        <f t="shared" si="13"/>
        <v>0</v>
      </c>
      <c r="DC25" s="13">
        <f t="shared" si="14"/>
        <v>0</v>
      </c>
      <c r="DD25" s="13">
        <f t="shared" si="15"/>
        <v>0</v>
      </c>
      <c r="DE25" s="13">
        <f t="shared" si="2"/>
        <v>0</v>
      </c>
      <c r="DF25" s="13">
        <f t="shared" si="16"/>
        <v>0</v>
      </c>
      <c r="DG25" s="13">
        <f t="shared" si="17"/>
        <v>0</v>
      </c>
      <c r="DH25" s="13">
        <f t="shared" si="18"/>
        <v>0</v>
      </c>
      <c r="DI25" s="13">
        <f t="shared" si="19"/>
        <v>5</v>
      </c>
      <c r="DJ25" s="13">
        <f t="shared" si="20"/>
        <v>0</v>
      </c>
      <c r="DK25" s="13">
        <f t="shared" si="21"/>
        <v>0</v>
      </c>
      <c r="DL25" s="13">
        <f t="shared" si="3"/>
        <v>0</v>
      </c>
      <c r="DM25" s="13">
        <f t="shared" si="4"/>
        <v>0</v>
      </c>
      <c r="DN25" s="13">
        <f t="shared" si="5"/>
        <v>0</v>
      </c>
      <c r="DO25" s="13">
        <f t="shared" si="6"/>
        <v>0</v>
      </c>
      <c r="DP25" s="13">
        <f t="shared" si="7"/>
        <v>0</v>
      </c>
      <c r="DQ25" s="13">
        <f t="shared" si="22"/>
        <v>0</v>
      </c>
      <c r="DR25" s="13">
        <f t="shared" si="8"/>
        <v>0</v>
      </c>
    </row>
    <row r="26" spans="1:122" ht="18" customHeight="1" x14ac:dyDescent="0.25">
      <c r="A26" s="4" t="s">
        <v>32</v>
      </c>
      <c r="B26" s="8" t="s">
        <v>33</v>
      </c>
      <c r="D26" s="42" t="s">
        <v>92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 t="s">
        <v>5</v>
      </c>
      <c r="S26" s="10" t="s">
        <v>8</v>
      </c>
      <c r="T26" s="10"/>
      <c r="U26" s="10"/>
      <c r="V26" s="10"/>
      <c r="W26" s="10"/>
      <c r="X26" s="10"/>
      <c r="Y26" s="11"/>
      <c r="Z26" s="10"/>
      <c r="AA26" s="10" t="s">
        <v>10</v>
      </c>
      <c r="AB26" s="10"/>
      <c r="AC26" s="10"/>
      <c r="AD26" s="10"/>
      <c r="AE26" s="11"/>
      <c r="AF26" s="10"/>
      <c r="AG26" s="10"/>
      <c r="AH26" s="10"/>
      <c r="AI26" s="11"/>
      <c r="AJ26" s="10"/>
      <c r="AK26" s="10"/>
      <c r="AL26" s="10"/>
      <c r="AM26" s="10"/>
      <c r="AN26" s="10"/>
      <c r="AO26" s="10" t="s">
        <v>8</v>
      </c>
      <c r="AP26" s="10"/>
      <c r="AQ26" s="10" t="s">
        <v>10</v>
      </c>
      <c r="AR26" s="10"/>
      <c r="AS26" s="10" t="s">
        <v>5</v>
      </c>
      <c r="AT26" s="10"/>
      <c r="AU26" s="10" t="s">
        <v>10</v>
      </c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 t="s">
        <v>8</v>
      </c>
      <c r="BM26" s="10"/>
      <c r="BN26" s="10"/>
      <c r="BO26" s="10"/>
      <c r="BP26" s="10"/>
      <c r="BQ26" s="10"/>
      <c r="BR26" s="10"/>
      <c r="BS26" s="10"/>
      <c r="BT26" s="10" t="s">
        <v>5</v>
      </c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 t="s">
        <v>8</v>
      </c>
      <c r="CF26" s="10"/>
      <c r="CG26" s="10" t="s">
        <v>10</v>
      </c>
      <c r="CH26" s="10"/>
      <c r="CI26" s="10"/>
      <c r="CJ26" s="10"/>
      <c r="CK26" s="10" t="s">
        <v>10</v>
      </c>
      <c r="CL26" s="10" t="s">
        <v>5</v>
      </c>
      <c r="CM26" s="10"/>
      <c r="CN26" s="10"/>
      <c r="CO26" s="10"/>
      <c r="CP26" s="10"/>
      <c r="CQ26" s="10"/>
      <c r="CR26" s="10"/>
      <c r="CS26" s="10"/>
      <c r="CT26" s="10"/>
      <c r="CU26" s="10"/>
      <c r="CV26" s="13">
        <f t="shared" si="9"/>
        <v>4</v>
      </c>
      <c r="CW26" s="16">
        <f t="shared" si="0"/>
        <v>4</v>
      </c>
      <c r="CX26" s="13">
        <f t="shared" si="10"/>
        <v>0</v>
      </c>
      <c r="CY26" s="13">
        <f t="shared" si="11"/>
        <v>0</v>
      </c>
      <c r="CZ26" s="13">
        <f t="shared" si="1"/>
        <v>0</v>
      </c>
      <c r="DA26" s="13">
        <f t="shared" si="12"/>
        <v>0</v>
      </c>
      <c r="DB26" s="13">
        <f t="shared" si="13"/>
        <v>0</v>
      </c>
      <c r="DC26" s="13">
        <f t="shared" si="14"/>
        <v>0</v>
      </c>
      <c r="DD26" s="13">
        <f t="shared" si="15"/>
        <v>0</v>
      </c>
      <c r="DE26" s="13">
        <f t="shared" si="2"/>
        <v>0</v>
      </c>
      <c r="DF26" s="13">
        <f t="shared" si="16"/>
        <v>0</v>
      </c>
      <c r="DG26" s="13">
        <f t="shared" si="17"/>
        <v>0</v>
      </c>
      <c r="DH26" s="13">
        <f t="shared" si="18"/>
        <v>0</v>
      </c>
      <c r="DI26" s="13">
        <f t="shared" si="19"/>
        <v>5</v>
      </c>
      <c r="DJ26" s="13">
        <f t="shared" si="20"/>
        <v>0</v>
      </c>
      <c r="DK26" s="13">
        <f t="shared" si="21"/>
        <v>0</v>
      </c>
      <c r="DL26" s="13">
        <f t="shared" si="3"/>
        <v>0</v>
      </c>
      <c r="DM26" s="13">
        <f t="shared" si="4"/>
        <v>0</v>
      </c>
      <c r="DN26" s="13">
        <f t="shared" si="5"/>
        <v>0</v>
      </c>
      <c r="DO26" s="13">
        <f t="shared" si="6"/>
        <v>0</v>
      </c>
      <c r="DP26" s="13">
        <f t="shared" si="7"/>
        <v>0</v>
      </c>
      <c r="DQ26" s="13">
        <f t="shared" si="22"/>
        <v>0</v>
      </c>
      <c r="DR26" s="13">
        <f t="shared" si="8"/>
        <v>0</v>
      </c>
    </row>
    <row r="27" spans="1:122" ht="18" customHeight="1" x14ac:dyDescent="0.25">
      <c r="A27" s="4" t="s">
        <v>81</v>
      </c>
      <c r="B27" s="8" t="s">
        <v>16</v>
      </c>
      <c r="D27" s="43" t="s">
        <v>40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 t="s">
        <v>25</v>
      </c>
      <c r="R27" s="10" t="s">
        <v>5</v>
      </c>
      <c r="S27" s="10"/>
      <c r="T27" s="10"/>
      <c r="U27" s="10"/>
      <c r="V27" s="10"/>
      <c r="W27" s="10"/>
      <c r="X27" s="10"/>
      <c r="Y27" s="10" t="s">
        <v>10</v>
      </c>
      <c r="Z27" s="10"/>
      <c r="AA27" s="10"/>
      <c r="AB27" s="10"/>
      <c r="AC27" s="10"/>
      <c r="AD27" s="10"/>
      <c r="AE27" s="11"/>
      <c r="AF27" s="10"/>
      <c r="AG27" s="10"/>
      <c r="AH27" s="10"/>
      <c r="AI27" s="11"/>
      <c r="AJ27" s="10"/>
      <c r="AK27" s="10"/>
      <c r="AL27" s="10"/>
      <c r="AM27" s="10"/>
      <c r="AN27" s="10"/>
      <c r="AO27" s="10" t="s">
        <v>5</v>
      </c>
      <c r="AP27" s="10" t="s">
        <v>10</v>
      </c>
      <c r="AQ27" s="10" t="s">
        <v>27</v>
      </c>
      <c r="AR27" s="10"/>
      <c r="AS27" s="10" t="s">
        <v>25</v>
      </c>
      <c r="AT27" s="10"/>
      <c r="AU27" s="10" t="s">
        <v>33</v>
      </c>
      <c r="AV27" s="10" t="s">
        <v>10</v>
      </c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 t="s">
        <v>30</v>
      </c>
      <c r="CH27" s="10"/>
      <c r="CI27" s="10"/>
      <c r="CJ27" s="10" t="s">
        <v>10</v>
      </c>
      <c r="CK27" s="10"/>
      <c r="CL27" s="10" t="s">
        <v>5</v>
      </c>
      <c r="CM27" s="10" t="s">
        <v>33</v>
      </c>
      <c r="CN27" s="10" t="s">
        <v>10</v>
      </c>
      <c r="CO27" s="10"/>
      <c r="CP27" s="10" t="s">
        <v>25</v>
      </c>
      <c r="CQ27" s="10"/>
      <c r="CR27" s="10"/>
      <c r="CS27" s="10"/>
      <c r="CT27" s="10"/>
      <c r="CU27" s="10"/>
      <c r="CV27" s="13">
        <f t="shared" si="9"/>
        <v>3</v>
      </c>
      <c r="CW27" s="16">
        <f t="shared" si="0"/>
        <v>0</v>
      </c>
      <c r="CX27" s="13">
        <f t="shared" si="10"/>
        <v>3</v>
      </c>
      <c r="CY27" s="13">
        <f t="shared" si="11"/>
        <v>1</v>
      </c>
      <c r="CZ27" s="13">
        <f t="shared" si="1"/>
        <v>0</v>
      </c>
      <c r="DA27" s="13">
        <f t="shared" si="12"/>
        <v>0</v>
      </c>
      <c r="DB27" s="13">
        <f t="shared" si="13"/>
        <v>0</v>
      </c>
      <c r="DC27" s="13">
        <f t="shared" si="14"/>
        <v>1</v>
      </c>
      <c r="DD27" s="13">
        <f t="shared" si="15"/>
        <v>0</v>
      </c>
      <c r="DE27" s="13">
        <f t="shared" si="2"/>
        <v>0</v>
      </c>
      <c r="DF27" s="13">
        <f t="shared" si="16"/>
        <v>0</v>
      </c>
      <c r="DG27" s="13">
        <f t="shared" si="17"/>
        <v>2</v>
      </c>
      <c r="DH27" s="13">
        <f t="shared" si="18"/>
        <v>0</v>
      </c>
      <c r="DI27" s="13">
        <f t="shared" si="19"/>
        <v>5</v>
      </c>
      <c r="DJ27" s="13">
        <f t="shared" si="20"/>
        <v>0</v>
      </c>
      <c r="DK27" s="13">
        <f t="shared" si="21"/>
        <v>0</v>
      </c>
      <c r="DL27" s="13">
        <f t="shared" si="3"/>
        <v>0</v>
      </c>
      <c r="DM27" s="13">
        <f t="shared" si="4"/>
        <v>0</v>
      </c>
      <c r="DN27" s="13">
        <f t="shared" si="5"/>
        <v>0</v>
      </c>
      <c r="DO27" s="13">
        <f t="shared" si="6"/>
        <v>0</v>
      </c>
      <c r="DP27" s="13">
        <f t="shared" si="7"/>
        <v>0</v>
      </c>
      <c r="DQ27" s="13">
        <f t="shared" si="22"/>
        <v>0</v>
      </c>
      <c r="DR27" s="13">
        <f t="shared" si="8"/>
        <v>0</v>
      </c>
    </row>
    <row r="28" spans="1:122" ht="18" customHeight="1" x14ac:dyDescent="0.25">
      <c r="A28" s="24" t="s">
        <v>55</v>
      </c>
      <c r="B28" s="21" t="s">
        <v>54</v>
      </c>
      <c r="D28" s="44" t="s">
        <v>41</v>
      </c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 t="s">
        <v>25</v>
      </c>
      <c r="S28" s="10" t="s">
        <v>5</v>
      </c>
      <c r="T28" s="10"/>
      <c r="U28" s="10"/>
      <c r="V28" s="10"/>
      <c r="W28" s="10"/>
      <c r="X28" s="10"/>
      <c r="Y28" s="11"/>
      <c r="Z28" s="10" t="s">
        <v>10</v>
      </c>
      <c r="AA28" s="10"/>
      <c r="AB28" s="10"/>
      <c r="AC28" s="10"/>
      <c r="AD28" s="10"/>
      <c r="AE28" s="11"/>
      <c r="AF28" s="10"/>
      <c r="AG28" s="10"/>
      <c r="AH28" s="10"/>
      <c r="AI28" s="11"/>
      <c r="AJ28" s="10"/>
      <c r="AK28" s="10"/>
      <c r="AL28" s="10"/>
      <c r="AM28" s="10"/>
      <c r="AN28" s="10"/>
      <c r="AO28" s="10" t="s">
        <v>5</v>
      </c>
      <c r="AP28" s="10" t="s">
        <v>27</v>
      </c>
      <c r="AQ28" s="10" t="s">
        <v>10</v>
      </c>
      <c r="AR28" s="10" t="s">
        <v>25</v>
      </c>
      <c r="AS28" s="10"/>
      <c r="AT28" s="10"/>
      <c r="AU28" s="10" t="s">
        <v>33</v>
      </c>
      <c r="AV28" s="10" t="s">
        <v>10</v>
      </c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 t="s">
        <v>5</v>
      </c>
      <c r="CH28" s="10" t="s">
        <v>30</v>
      </c>
      <c r="CI28" s="10"/>
      <c r="CJ28" s="10" t="s">
        <v>10</v>
      </c>
      <c r="CK28" s="10"/>
      <c r="CL28" s="10"/>
      <c r="CM28" s="10" t="s">
        <v>33</v>
      </c>
      <c r="CN28" s="10" t="s">
        <v>10</v>
      </c>
      <c r="CO28" s="10"/>
      <c r="CP28" s="10"/>
      <c r="CQ28" s="10" t="s">
        <v>25</v>
      </c>
      <c r="CR28" s="10"/>
      <c r="CS28" s="10"/>
      <c r="CT28" s="10"/>
      <c r="CU28" s="10"/>
      <c r="CV28" s="13">
        <f t="shared" si="9"/>
        <v>3</v>
      </c>
      <c r="CW28" s="16">
        <f t="shared" si="0"/>
        <v>0</v>
      </c>
      <c r="CX28" s="13">
        <f t="shared" si="10"/>
        <v>3</v>
      </c>
      <c r="CY28" s="13">
        <f t="shared" si="11"/>
        <v>1</v>
      </c>
      <c r="CZ28" s="13">
        <f t="shared" si="1"/>
        <v>0</v>
      </c>
      <c r="DA28" s="13">
        <f t="shared" si="12"/>
        <v>0</v>
      </c>
      <c r="DB28" s="13">
        <f t="shared" si="13"/>
        <v>0</v>
      </c>
      <c r="DC28" s="13">
        <f t="shared" si="14"/>
        <v>1</v>
      </c>
      <c r="DD28" s="13">
        <f t="shared" si="15"/>
        <v>0</v>
      </c>
      <c r="DE28" s="13">
        <f t="shared" si="2"/>
        <v>0</v>
      </c>
      <c r="DF28" s="13">
        <f t="shared" si="16"/>
        <v>0</v>
      </c>
      <c r="DG28" s="13">
        <f t="shared" si="17"/>
        <v>2</v>
      </c>
      <c r="DH28" s="13">
        <f t="shared" si="18"/>
        <v>0</v>
      </c>
      <c r="DI28" s="13">
        <f t="shared" si="19"/>
        <v>5</v>
      </c>
      <c r="DJ28" s="13">
        <f t="shared" si="20"/>
        <v>0</v>
      </c>
      <c r="DK28" s="13">
        <f t="shared" si="21"/>
        <v>0</v>
      </c>
      <c r="DL28" s="13">
        <f t="shared" si="3"/>
        <v>0</v>
      </c>
      <c r="DM28" s="13">
        <f t="shared" si="4"/>
        <v>0</v>
      </c>
      <c r="DN28" s="13">
        <f t="shared" si="5"/>
        <v>0</v>
      </c>
      <c r="DO28" s="13">
        <f t="shared" si="6"/>
        <v>0</v>
      </c>
      <c r="DP28" s="13">
        <f t="shared" si="7"/>
        <v>0</v>
      </c>
      <c r="DQ28" s="13">
        <f t="shared" si="22"/>
        <v>0</v>
      </c>
      <c r="DR28" s="13">
        <f t="shared" si="8"/>
        <v>0</v>
      </c>
    </row>
    <row r="29" spans="1:122" ht="18" customHeight="1" x14ac:dyDescent="0.25">
      <c r="A29" s="19" t="s">
        <v>35</v>
      </c>
      <c r="B29" s="27" t="s">
        <v>36</v>
      </c>
      <c r="D29" s="44" t="s">
        <v>42</v>
      </c>
      <c r="E29" s="2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 t="s">
        <v>5</v>
      </c>
      <c r="S29" s="10" t="s">
        <v>25</v>
      </c>
      <c r="T29" s="11"/>
      <c r="U29" s="10"/>
      <c r="V29" s="10"/>
      <c r="W29" s="10"/>
      <c r="X29" s="10"/>
      <c r="Y29" s="10"/>
      <c r="Z29" s="10"/>
      <c r="AA29" s="10" t="s">
        <v>10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 t="s">
        <v>10</v>
      </c>
      <c r="AN29" s="10"/>
      <c r="AO29" s="10" t="s">
        <v>5</v>
      </c>
      <c r="AP29" s="10" t="s">
        <v>27</v>
      </c>
      <c r="AQ29" s="10" t="s">
        <v>10</v>
      </c>
      <c r="AR29" s="10" t="s">
        <v>25</v>
      </c>
      <c r="AS29" s="10"/>
      <c r="AT29" s="10"/>
      <c r="AU29" s="10"/>
      <c r="AV29" s="10"/>
      <c r="AW29" s="10" t="s">
        <v>33</v>
      </c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 t="s">
        <v>30</v>
      </c>
      <c r="CH29" s="10" t="s">
        <v>5</v>
      </c>
      <c r="CI29" s="10"/>
      <c r="CJ29" s="10" t="s">
        <v>10</v>
      </c>
      <c r="CK29" s="10"/>
      <c r="CL29" s="10"/>
      <c r="CM29" s="10" t="s">
        <v>33</v>
      </c>
      <c r="CN29" s="10" t="s">
        <v>10</v>
      </c>
      <c r="CO29" s="10"/>
      <c r="CP29" s="10" t="s">
        <v>25</v>
      </c>
      <c r="CQ29" s="10"/>
      <c r="CR29" s="10"/>
      <c r="CS29" s="10"/>
      <c r="CT29" s="10"/>
      <c r="CU29" s="10"/>
      <c r="CV29" s="13">
        <f t="shared" si="9"/>
        <v>3</v>
      </c>
      <c r="CW29" s="16">
        <f t="shared" si="0"/>
        <v>0</v>
      </c>
      <c r="CX29" s="13">
        <f t="shared" si="10"/>
        <v>3</v>
      </c>
      <c r="CY29" s="13">
        <f t="shared" si="11"/>
        <v>1</v>
      </c>
      <c r="CZ29" s="13">
        <f t="shared" si="1"/>
        <v>0</v>
      </c>
      <c r="DA29" s="13">
        <f t="shared" si="12"/>
        <v>0</v>
      </c>
      <c r="DB29" s="13">
        <f t="shared" si="13"/>
        <v>0</v>
      </c>
      <c r="DC29" s="13">
        <f t="shared" si="14"/>
        <v>1</v>
      </c>
      <c r="DD29" s="13">
        <f t="shared" si="15"/>
        <v>0</v>
      </c>
      <c r="DE29" s="13">
        <f t="shared" si="2"/>
        <v>0</v>
      </c>
      <c r="DF29" s="13">
        <f t="shared" si="16"/>
        <v>0</v>
      </c>
      <c r="DG29" s="13">
        <f t="shared" si="17"/>
        <v>2</v>
      </c>
      <c r="DH29" s="13">
        <f t="shared" si="18"/>
        <v>0</v>
      </c>
      <c r="DI29" s="13">
        <f t="shared" si="19"/>
        <v>5</v>
      </c>
      <c r="DJ29" s="13">
        <f t="shared" si="20"/>
        <v>0</v>
      </c>
      <c r="DK29" s="13">
        <f t="shared" si="21"/>
        <v>0</v>
      </c>
      <c r="DL29" s="13">
        <f t="shared" si="3"/>
        <v>0</v>
      </c>
      <c r="DM29" s="13">
        <f t="shared" si="4"/>
        <v>0</v>
      </c>
      <c r="DN29" s="13">
        <f t="shared" si="5"/>
        <v>0</v>
      </c>
      <c r="DO29" s="13">
        <f t="shared" si="6"/>
        <v>0</v>
      </c>
      <c r="DP29" s="13">
        <f t="shared" si="7"/>
        <v>0</v>
      </c>
      <c r="DQ29" s="13">
        <f t="shared" si="22"/>
        <v>0</v>
      </c>
      <c r="DR29" s="13">
        <f t="shared" si="8"/>
        <v>0</v>
      </c>
    </row>
    <row r="30" spans="1:122" ht="18" customHeight="1" x14ac:dyDescent="0.25">
      <c r="A30" s="25"/>
      <c r="B30" s="26"/>
      <c r="D30" s="44" t="s">
        <v>74</v>
      </c>
      <c r="E30" s="2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 t="s">
        <v>5</v>
      </c>
      <c r="T30" s="10" t="s">
        <v>25</v>
      </c>
      <c r="U30" s="10"/>
      <c r="V30" s="10"/>
      <c r="W30" s="10"/>
      <c r="X30" s="10"/>
      <c r="Y30" s="10"/>
      <c r="Z30" s="10"/>
      <c r="AA30" s="10" t="s">
        <v>10</v>
      </c>
      <c r="AB30" s="10"/>
      <c r="AC30" s="10"/>
      <c r="AD30" s="10"/>
      <c r="AE30" s="10"/>
      <c r="AF30" s="10"/>
      <c r="AG30" s="10"/>
      <c r="AH30" s="10"/>
      <c r="AI30" s="10"/>
      <c r="AJ30" s="11"/>
      <c r="AK30" s="10"/>
      <c r="AL30" s="10" t="s">
        <v>10</v>
      </c>
      <c r="AM30" s="10"/>
      <c r="AN30" s="10"/>
      <c r="AO30" s="10"/>
      <c r="AP30" s="10" t="s">
        <v>10</v>
      </c>
      <c r="AQ30" s="10"/>
      <c r="AR30" s="10" t="s">
        <v>5</v>
      </c>
      <c r="AS30" s="10" t="s">
        <v>25</v>
      </c>
      <c r="AT30" s="10"/>
      <c r="AU30" s="10" t="s">
        <v>27</v>
      </c>
      <c r="AV30" s="10"/>
      <c r="AW30" s="10" t="s">
        <v>33</v>
      </c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 t="s">
        <v>30</v>
      </c>
      <c r="CH30" s="10" t="s">
        <v>5</v>
      </c>
      <c r="CI30" s="10"/>
      <c r="CJ30" s="10" t="s">
        <v>10</v>
      </c>
      <c r="CK30" s="10"/>
      <c r="CL30" s="10" t="s">
        <v>33</v>
      </c>
      <c r="CM30" s="10" t="s">
        <v>25</v>
      </c>
      <c r="CN30" s="10" t="s">
        <v>10</v>
      </c>
      <c r="CO30" s="10"/>
      <c r="CP30" s="10"/>
      <c r="CQ30" s="10"/>
      <c r="CR30" s="10"/>
      <c r="CS30" s="10"/>
      <c r="CT30" s="10"/>
      <c r="CU30" s="10"/>
      <c r="CV30" s="13">
        <f t="shared" si="9"/>
        <v>3</v>
      </c>
      <c r="CW30" s="16">
        <f t="shared" si="0"/>
        <v>0</v>
      </c>
      <c r="CX30" s="13">
        <f t="shared" si="10"/>
        <v>3</v>
      </c>
      <c r="CY30" s="13">
        <f t="shared" si="11"/>
        <v>1</v>
      </c>
      <c r="CZ30" s="13">
        <f t="shared" si="1"/>
        <v>0</v>
      </c>
      <c r="DA30" s="13">
        <f t="shared" si="12"/>
        <v>0</v>
      </c>
      <c r="DB30" s="13">
        <f t="shared" si="13"/>
        <v>0</v>
      </c>
      <c r="DC30" s="13">
        <f t="shared" si="14"/>
        <v>1</v>
      </c>
      <c r="DD30" s="13">
        <f t="shared" si="15"/>
        <v>0</v>
      </c>
      <c r="DE30" s="13">
        <f t="shared" si="2"/>
        <v>0</v>
      </c>
      <c r="DF30" s="13">
        <f t="shared" si="16"/>
        <v>0</v>
      </c>
      <c r="DG30" s="13">
        <f t="shared" si="17"/>
        <v>2</v>
      </c>
      <c r="DH30" s="13">
        <f t="shared" si="18"/>
        <v>0</v>
      </c>
      <c r="DI30" s="13">
        <f t="shared" si="19"/>
        <v>5</v>
      </c>
      <c r="DJ30" s="13">
        <f t="shared" si="20"/>
        <v>0</v>
      </c>
      <c r="DK30" s="13">
        <f t="shared" si="21"/>
        <v>0</v>
      </c>
      <c r="DL30" s="13">
        <f t="shared" si="3"/>
        <v>0</v>
      </c>
      <c r="DM30" s="13">
        <f t="shared" si="4"/>
        <v>0</v>
      </c>
      <c r="DN30" s="13">
        <f t="shared" si="5"/>
        <v>0</v>
      </c>
      <c r="DO30" s="13">
        <f t="shared" si="6"/>
        <v>0</v>
      </c>
      <c r="DP30" s="13">
        <f t="shared" si="7"/>
        <v>0</v>
      </c>
      <c r="DQ30" s="13">
        <f t="shared" si="22"/>
        <v>0</v>
      </c>
      <c r="DR30" s="13">
        <f t="shared" si="8"/>
        <v>0</v>
      </c>
    </row>
    <row r="31" spans="1:122" ht="18" customHeight="1" x14ac:dyDescent="0.25">
      <c r="A31" s="25"/>
      <c r="B31" s="26"/>
      <c r="D31" s="44" t="s">
        <v>93</v>
      </c>
      <c r="E31" s="2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 t="s">
        <v>5</v>
      </c>
      <c r="S31" s="10"/>
      <c r="T31" s="11"/>
      <c r="U31" s="10" t="s">
        <v>25</v>
      </c>
      <c r="V31" s="10"/>
      <c r="W31" s="10"/>
      <c r="X31" s="10"/>
      <c r="Y31" s="10"/>
      <c r="Z31" s="10"/>
      <c r="AA31" s="10" t="s">
        <v>10</v>
      </c>
      <c r="AB31" s="10"/>
      <c r="AC31" s="10"/>
      <c r="AD31" s="10"/>
      <c r="AE31" s="10"/>
      <c r="AF31" s="10"/>
      <c r="AG31" s="10"/>
      <c r="AH31" s="10"/>
      <c r="AI31" s="10"/>
      <c r="AJ31" s="11"/>
      <c r="AK31" s="10"/>
      <c r="AL31" s="10"/>
      <c r="AM31" s="10" t="s">
        <v>10</v>
      </c>
      <c r="AN31" s="10"/>
      <c r="AO31" s="10" t="s">
        <v>5</v>
      </c>
      <c r="AP31" s="10"/>
      <c r="AQ31" s="10"/>
      <c r="AR31" s="10" t="s">
        <v>27</v>
      </c>
      <c r="AS31" s="10" t="s">
        <v>10</v>
      </c>
      <c r="AT31" s="10"/>
      <c r="AU31" s="10" t="s">
        <v>33</v>
      </c>
      <c r="AV31" s="10" t="s">
        <v>25</v>
      </c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 t="s">
        <v>30</v>
      </c>
      <c r="CH31" s="10"/>
      <c r="CI31" s="10"/>
      <c r="CJ31" s="10"/>
      <c r="CK31" s="10" t="s">
        <v>5</v>
      </c>
      <c r="CL31" s="10" t="s">
        <v>25</v>
      </c>
      <c r="CM31" s="10" t="s">
        <v>10</v>
      </c>
      <c r="CN31" s="10" t="s">
        <v>33</v>
      </c>
      <c r="CO31" s="10"/>
      <c r="CP31" s="10"/>
      <c r="CQ31" s="10" t="s">
        <v>10</v>
      </c>
      <c r="CR31" s="10"/>
      <c r="CS31" s="10"/>
      <c r="CT31" s="10"/>
      <c r="CU31" s="10"/>
      <c r="CV31" s="13">
        <f t="shared" si="9"/>
        <v>3</v>
      </c>
      <c r="CW31" s="16">
        <f t="shared" si="0"/>
        <v>0</v>
      </c>
      <c r="CX31" s="13">
        <f t="shared" si="10"/>
        <v>3</v>
      </c>
      <c r="CY31" s="13">
        <f t="shared" si="11"/>
        <v>1</v>
      </c>
      <c r="CZ31" s="13">
        <f t="shared" si="1"/>
        <v>0</v>
      </c>
      <c r="DA31" s="13">
        <f t="shared" si="12"/>
        <v>0</v>
      </c>
      <c r="DB31" s="13">
        <f t="shared" si="13"/>
        <v>0</v>
      </c>
      <c r="DC31" s="13">
        <f t="shared" si="14"/>
        <v>1</v>
      </c>
      <c r="DD31" s="13">
        <f t="shared" si="15"/>
        <v>0</v>
      </c>
      <c r="DE31" s="13">
        <f t="shared" si="2"/>
        <v>0</v>
      </c>
      <c r="DF31" s="13">
        <f t="shared" si="16"/>
        <v>0</v>
      </c>
      <c r="DG31" s="13">
        <f t="shared" si="17"/>
        <v>2</v>
      </c>
      <c r="DH31" s="13">
        <f t="shared" si="18"/>
        <v>0</v>
      </c>
      <c r="DI31" s="13">
        <f t="shared" si="19"/>
        <v>5</v>
      </c>
      <c r="DJ31" s="13">
        <f t="shared" si="20"/>
        <v>0</v>
      </c>
      <c r="DK31" s="13">
        <f t="shared" si="21"/>
        <v>0</v>
      </c>
      <c r="DL31" s="13">
        <f t="shared" si="3"/>
        <v>0</v>
      </c>
      <c r="DM31" s="13">
        <f t="shared" si="4"/>
        <v>0</v>
      </c>
      <c r="DN31" s="13">
        <f t="shared" si="5"/>
        <v>0</v>
      </c>
      <c r="DO31" s="13">
        <f t="shared" si="6"/>
        <v>0</v>
      </c>
      <c r="DP31" s="13">
        <f t="shared" si="7"/>
        <v>0</v>
      </c>
      <c r="DQ31" s="13">
        <f t="shared" si="22"/>
        <v>0</v>
      </c>
      <c r="DR31" s="13">
        <f t="shared" si="8"/>
        <v>0</v>
      </c>
    </row>
    <row r="32" spans="1:122" ht="18" customHeight="1" x14ac:dyDescent="0.25">
      <c r="D32" s="44" t="s">
        <v>94</v>
      </c>
      <c r="E32" s="2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 t="s">
        <v>5</v>
      </c>
      <c r="T32" s="10" t="s">
        <v>25</v>
      </c>
      <c r="U32" s="10"/>
      <c r="V32" s="10"/>
      <c r="W32" s="10"/>
      <c r="X32" s="10"/>
      <c r="Y32" s="10"/>
      <c r="Z32" s="10" t="s">
        <v>10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1"/>
      <c r="AK32" s="10"/>
      <c r="AL32" s="10" t="s">
        <v>10</v>
      </c>
      <c r="AM32" s="10"/>
      <c r="AN32" s="10"/>
      <c r="AO32" s="10" t="s">
        <v>27</v>
      </c>
      <c r="AP32" s="10" t="s">
        <v>5</v>
      </c>
      <c r="AQ32" s="10" t="s">
        <v>10</v>
      </c>
      <c r="AR32" s="10"/>
      <c r="AS32" s="10"/>
      <c r="AT32" s="10"/>
      <c r="AU32" s="10" t="s">
        <v>33</v>
      </c>
      <c r="AV32" s="10" t="s">
        <v>25</v>
      </c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 t="s">
        <v>30</v>
      </c>
      <c r="CI32" s="10"/>
      <c r="CJ32" s="10" t="s">
        <v>5</v>
      </c>
      <c r="CK32" s="10"/>
      <c r="CL32" s="10" t="s">
        <v>10</v>
      </c>
      <c r="CM32" s="10" t="s">
        <v>25</v>
      </c>
      <c r="CN32" s="10" t="s">
        <v>33</v>
      </c>
      <c r="CO32" s="10"/>
      <c r="CP32" s="10" t="s">
        <v>10</v>
      </c>
      <c r="CQ32" s="10"/>
      <c r="CR32" s="10"/>
      <c r="CS32" s="10"/>
      <c r="CT32" s="10"/>
      <c r="CU32" s="10"/>
      <c r="CV32" s="13">
        <f t="shared" si="9"/>
        <v>3</v>
      </c>
      <c r="CW32" s="16">
        <f t="shared" si="0"/>
        <v>0</v>
      </c>
      <c r="CX32" s="13">
        <f t="shared" si="10"/>
        <v>3</v>
      </c>
      <c r="CY32" s="13">
        <f t="shared" si="11"/>
        <v>1</v>
      </c>
      <c r="CZ32" s="13">
        <f t="shared" si="1"/>
        <v>0</v>
      </c>
      <c r="DA32" s="13">
        <f t="shared" si="12"/>
        <v>0</v>
      </c>
      <c r="DB32" s="13">
        <f t="shared" si="13"/>
        <v>0</v>
      </c>
      <c r="DC32" s="13">
        <f t="shared" si="14"/>
        <v>1</v>
      </c>
      <c r="DD32" s="13">
        <f t="shared" si="15"/>
        <v>0</v>
      </c>
      <c r="DE32" s="13">
        <f t="shared" si="2"/>
        <v>0</v>
      </c>
      <c r="DF32" s="13">
        <f t="shared" si="16"/>
        <v>0</v>
      </c>
      <c r="DG32" s="13">
        <f t="shared" si="17"/>
        <v>2</v>
      </c>
      <c r="DH32" s="13">
        <f t="shared" si="18"/>
        <v>0</v>
      </c>
      <c r="DI32" s="13">
        <f t="shared" si="19"/>
        <v>5</v>
      </c>
      <c r="DJ32" s="13">
        <f t="shared" si="20"/>
        <v>0</v>
      </c>
      <c r="DK32" s="13">
        <f t="shared" si="21"/>
        <v>0</v>
      </c>
      <c r="DL32" s="13">
        <f t="shared" si="3"/>
        <v>0</v>
      </c>
      <c r="DM32" s="13">
        <f t="shared" si="4"/>
        <v>0</v>
      </c>
      <c r="DN32" s="13">
        <f t="shared" si="5"/>
        <v>0</v>
      </c>
      <c r="DO32" s="13">
        <f t="shared" si="6"/>
        <v>0</v>
      </c>
      <c r="DP32" s="13">
        <f t="shared" si="7"/>
        <v>0</v>
      </c>
      <c r="DQ32" s="13">
        <f t="shared" si="22"/>
        <v>0</v>
      </c>
      <c r="DR32" s="13">
        <f t="shared" si="8"/>
        <v>0</v>
      </c>
    </row>
    <row r="33" spans="2:122" ht="18" customHeight="1" x14ac:dyDescent="0.25">
      <c r="D33" s="44" t="s">
        <v>95</v>
      </c>
      <c r="E33" s="2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 t="s">
        <v>5</v>
      </c>
      <c r="U33" s="10" t="s">
        <v>25</v>
      </c>
      <c r="V33" s="10"/>
      <c r="W33" s="10"/>
      <c r="X33" s="10"/>
      <c r="Y33" s="10"/>
      <c r="Z33" s="10" t="s">
        <v>10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1"/>
      <c r="AK33" s="10"/>
      <c r="AL33" s="10"/>
      <c r="AM33" s="10"/>
      <c r="AN33" s="10"/>
      <c r="AO33" s="10"/>
      <c r="AP33" s="10" t="s">
        <v>5</v>
      </c>
      <c r="AQ33" s="10" t="s">
        <v>10</v>
      </c>
      <c r="AR33" s="10"/>
      <c r="AS33" s="10"/>
      <c r="AT33" s="10"/>
      <c r="AU33" s="10" t="s">
        <v>10</v>
      </c>
      <c r="AV33" s="10" t="s">
        <v>25</v>
      </c>
      <c r="AW33" s="10" t="s">
        <v>33</v>
      </c>
      <c r="AX33" s="10" t="s">
        <v>27</v>
      </c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 t="s">
        <v>30</v>
      </c>
      <c r="CI33" s="10"/>
      <c r="CJ33" s="10" t="s">
        <v>5</v>
      </c>
      <c r="CK33" s="10"/>
      <c r="CL33" s="10" t="s">
        <v>33</v>
      </c>
      <c r="CM33" s="10" t="s">
        <v>10</v>
      </c>
      <c r="CN33" s="10" t="s">
        <v>25</v>
      </c>
      <c r="CO33" s="10"/>
      <c r="CP33" s="10"/>
      <c r="CQ33" s="10" t="s">
        <v>10</v>
      </c>
      <c r="CR33" s="10"/>
      <c r="CS33" s="10"/>
      <c r="CT33" s="10"/>
      <c r="CU33" s="10"/>
      <c r="CV33" s="13">
        <f t="shared" si="9"/>
        <v>3</v>
      </c>
      <c r="CW33" s="16">
        <f t="shared" si="0"/>
        <v>0</v>
      </c>
      <c r="CX33" s="13">
        <f t="shared" si="10"/>
        <v>3</v>
      </c>
      <c r="CY33" s="13">
        <f t="shared" si="11"/>
        <v>1</v>
      </c>
      <c r="CZ33" s="13">
        <f t="shared" si="1"/>
        <v>0</v>
      </c>
      <c r="DA33" s="13">
        <f t="shared" si="12"/>
        <v>0</v>
      </c>
      <c r="DB33" s="13">
        <f t="shared" si="13"/>
        <v>0</v>
      </c>
      <c r="DC33" s="13">
        <f t="shared" si="14"/>
        <v>1</v>
      </c>
      <c r="DD33" s="13">
        <f t="shared" si="15"/>
        <v>0</v>
      </c>
      <c r="DE33" s="13">
        <f t="shared" si="2"/>
        <v>0</v>
      </c>
      <c r="DF33" s="13">
        <f t="shared" si="16"/>
        <v>0</v>
      </c>
      <c r="DG33" s="13">
        <f t="shared" si="17"/>
        <v>2</v>
      </c>
      <c r="DH33" s="13">
        <f t="shared" si="18"/>
        <v>0</v>
      </c>
      <c r="DI33" s="13">
        <f t="shared" si="19"/>
        <v>5</v>
      </c>
      <c r="DJ33" s="13">
        <f t="shared" si="20"/>
        <v>0</v>
      </c>
      <c r="DK33" s="13">
        <f t="shared" si="21"/>
        <v>0</v>
      </c>
      <c r="DL33" s="13">
        <f t="shared" si="3"/>
        <v>0</v>
      </c>
      <c r="DM33" s="13">
        <f t="shared" si="4"/>
        <v>0</v>
      </c>
      <c r="DN33" s="13">
        <f t="shared" si="5"/>
        <v>0</v>
      </c>
      <c r="DO33" s="13">
        <f t="shared" si="6"/>
        <v>0</v>
      </c>
      <c r="DP33" s="13">
        <f t="shared" si="7"/>
        <v>0</v>
      </c>
      <c r="DQ33" s="13">
        <f t="shared" si="22"/>
        <v>0</v>
      </c>
      <c r="DR33" s="13">
        <f t="shared" si="8"/>
        <v>0</v>
      </c>
    </row>
    <row r="34" spans="2:122" ht="18" customHeight="1" x14ac:dyDescent="0.25">
      <c r="D34" s="44" t="s">
        <v>96</v>
      </c>
      <c r="E34" s="2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 t="s">
        <v>5</v>
      </c>
      <c r="T34" s="10"/>
      <c r="U34" s="10"/>
      <c r="V34" s="10"/>
      <c r="W34" s="10" t="s">
        <v>25</v>
      </c>
      <c r="X34" s="10"/>
      <c r="Y34" s="10"/>
      <c r="Z34" s="10" t="s">
        <v>10</v>
      </c>
      <c r="AA34" s="10"/>
      <c r="AB34" s="10"/>
      <c r="AC34" s="10"/>
      <c r="AD34" s="17"/>
      <c r="AE34" s="11"/>
      <c r="AF34" s="10"/>
      <c r="AG34" s="10"/>
      <c r="AH34" s="10"/>
      <c r="AI34" s="10"/>
      <c r="AJ34" s="10"/>
      <c r="AK34" s="10"/>
      <c r="AL34" s="10"/>
      <c r="AM34" s="10"/>
      <c r="AN34" s="10"/>
      <c r="AO34" s="10" t="s">
        <v>25</v>
      </c>
      <c r="AP34" s="10" t="s">
        <v>10</v>
      </c>
      <c r="AQ34" s="10"/>
      <c r="AR34" s="10" t="s">
        <v>5</v>
      </c>
      <c r="AS34" s="10" t="s">
        <v>27</v>
      </c>
      <c r="AT34" s="10"/>
      <c r="AU34" s="10" t="s">
        <v>10</v>
      </c>
      <c r="AV34" s="10" t="s">
        <v>33</v>
      </c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 t="s">
        <v>30</v>
      </c>
      <c r="CI34" s="10"/>
      <c r="CJ34" s="10" t="s">
        <v>25</v>
      </c>
      <c r="CK34" s="10" t="s">
        <v>5</v>
      </c>
      <c r="CL34" s="10" t="s">
        <v>33</v>
      </c>
      <c r="CM34" s="10" t="s">
        <v>10</v>
      </c>
      <c r="CN34" s="18"/>
      <c r="CO34" s="10"/>
      <c r="CP34" s="10"/>
      <c r="CQ34" s="10" t="s">
        <v>10</v>
      </c>
      <c r="CR34" s="10"/>
      <c r="CS34" s="10"/>
      <c r="CT34" s="10"/>
      <c r="CU34" s="10"/>
      <c r="CV34" s="13">
        <f t="shared" si="9"/>
        <v>3</v>
      </c>
      <c r="CW34" s="16">
        <f t="shared" si="0"/>
        <v>0</v>
      </c>
      <c r="CX34" s="13">
        <f t="shared" si="10"/>
        <v>3</v>
      </c>
      <c r="CY34" s="13">
        <f t="shared" si="11"/>
        <v>1</v>
      </c>
      <c r="CZ34" s="13">
        <f t="shared" si="1"/>
        <v>0</v>
      </c>
      <c r="DA34" s="13">
        <f t="shared" si="12"/>
        <v>0</v>
      </c>
      <c r="DB34" s="13">
        <f t="shared" si="13"/>
        <v>0</v>
      </c>
      <c r="DC34" s="13">
        <f t="shared" si="14"/>
        <v>1</v>
      </c>
      <c r="DD34" s="13">
        <f t="shared" si="15"/>
        <v>0</v>
      </c>
      <c r="DE34" s="13">
        <f t="shared" si="2"/>
        <v>0</v>
      </c>
      <c r="DF34" s="13">
        <f t="shared" si="16"/>
        <v>0</v>
      </c>
      <c r="DG34" s="13">
        <f t="shared" si="17"/>
        <v>2</v>
      </c>
      <c r="DH34" s="13">
        <f t="shared" si="18"/>
        <v>0</v>
      </c>
      <c r="DI34" s="13">
        <f t="shared" si="19"/>
        <v>5</v>
      </c>
      <c r="DJ34" s="13">
        <f t="shared" si="20"/>
        <v>0</v>
      </c>
      <c r="DK34" s="13">
        <f t="shared" si="21"/>
        <v>0</v>
      </c>
      <c r="DL34" s="13">
        <f t="shared" si="3"/>
        <v>0</v>
      </c>
      <c r="DM34" s="13">
        <f t="shared" si="4"/>
        <v>0</v>
      </c>
      <c r="DN34" s="13">
        <f t="shared" si="5"/>
        <v>0</v>
      </c>
      <c r="DO34" s="13">
        <f t="shared" si="6"/>
        <v>0</v>
      </c>
      <c r="DP34" s="13">
        <f t="shared" si="7"/>
        <v>0</v>
      </c>
      <c r="DQ34" s="13">
        <f t="shared" si="22"/>
        <v>0</v>
      </c>
      <c r="DR34" s="13">
        <f t="shared" si="8"/>
        <v>0</v>
      </c>
    </row>
    <row r="35" spans="2:122" ht="18" customHeight="1" x14ac:dyDescent="0.25">
      <c r="B35" s="5"/>
      <c r="D35" s="44" t="s">
        <v>97</v>
      </c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 t="s">
        <v>5</v>
      </c>
      <c r="S35" s="10"/>
      <c r="T35" s="10"/>
      <c r="U35" s="10"/>
      <c r="V35" s="10"/>
      <c r="W35" s="11"/>
      <c r="X35" s="10"/>
      <c r="Y35" s="10"/>
      <c r="Z35" s="10" t="s">
        <v>10</v>
      </c>
      <c r="AA35" s="10" t="s">
        <v>25</v>
      </c>
      <c r="AB35" s="10"/>
      <c r="AC35" s="10"/>
      <c r="AD35" s="17"/>
      <c r="AE35" s="11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 t="s">
        <v>5</v>
      </c>
      <c r="AR35" s="10" t="s">
        <v>10</v>
      </c>
      <c r="AS35" s="10" t="s">
        <v>25</v>
      </c>
      <c r="AT35" s="10"/>
      <c r="AU35" s="10" t="s">
        <v>33</v>
      </c>
      <c r="AV35" s="10" t="s">
        <v>27</v>
      </c>
      <c r="AW35" s="10" t="s">
        <v>10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 t="s">
        <v>30</v>
      </c>
      <c r="CI35" s="10"/>
      <c r="CJ35" s="18"/>
      <c r="CK35" s="10" t="s">
        <v>10</v>
      </c>
      <c r="CL35" s="10" t="s">
        <v>5</v>
      </c>
      <c r="CM35" s="10" t="s">
        <v>33</v>
      </c>
      <c r="CN35" s="10" t="s">
        <v>25</v>
      </c>
      <c r="CO35" s="10"/>
      <c r="CP35" s="10"/>
      <c r="CQ35" s="10" t="s">
        <v>10</v>
      </c>
      <c r="CR35" s="10"/>
      <c r="CS35" s="10"/>
      <c r="CT35" s="10"/>
      <c r="CU35" s="10"/>
      <c r="CV35" s="13">
        <f t="shared" si="9"/>
        <v>3</v>
      </c>
      <c r="CW35" s="16">
        <f t="shared" si="0"/>
        <v>0</v>
      </c>
      <c r="CX35" s="13">
        <f t="shared" si="10"/>
        <v>3</v>
      </c>
      <c r="CY35" s="13">
        <f t="shared" si="11"/>
        <v>1</v>
      </c>
      <c r="CZ35" s="13">
        <f t="shared" si="1"/>
        <v>0</v>
      </c>
      <c r="DA35" s="13">
        <f t="shared" si="12"/>
        <v>0</v>
      </c>
      <c r="DB35" s="13">
        <f t="shared" si="13"/>
        <v>0</v>
      </c>
      <c r="DC35" s="13">
        <f t="shared" si="14"/>
        <v>1</v>
      </c>
      <c r="DD35" s="13">
        <f t="shared" si="15"/>
        <v>0</v>
      </c>
      <c r="DE35" s="13">
        <f t="shared" si="2"/>
        <v>0</v>
      </c>
      <c r="DF35" s="13">
        <f t="shared" si="16"/>
        <v>0</v>
      </c>
      <c r="DG35" s="13">
        <f t="shared" si="17"/>
        <v>2</v>
      </c>
      <c r="DH35" s="13">
        <f t="shared" si="18"/>
        <v>0</v>
      </c>
      <c r="DI35" s="13">
        <f t="shared" si="19"/>
        <v>5</v>
      </c>
      <c r="DJ35" s="13">
        <f t="shared" si="20"/>
        <v>0</v>
      </c>
      <c r="DK35" s="13">
        <f t="shared" si="21"/>
        <v>0</v>
      </c>
      <c r="DL35" s="13">
        <f t="shared" si="3"/>
        <v>0</v>
      </c>
      <c r="DM35" s="13">
        <f t="shared" si="4"/>
        <v>0</v>
      </c>
      <c r="DN35" s="13">
        <f t="shared" si="5"/>
        <v>0</v>
      </c>
      <c r="DO35" s="13">
        <f t="shared" si="6"/>
        <v>0</v>
      </c>
      <c r="DP35" s="13">
        <f t="shared" si="7"/>
        <v>0</v>
      </c>
      <c r="DQ35" s="13">
        <f t="shared" si="22"/>
        <v>0</v>
      </c>
      <c r="DR35" s="13">
        <f t="shared" si="8"/>
        <v>0</v>
      </c>
    </row>
    <row r="36" spans="2:122" ht="18" customHeight="1" x14ac:dyDescent="0.25">
      <c r="B36" s="5"/>
      <c r="D36" s="44" t="s">
        <v>98</v>
      </c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0" t="s">
        <v>25</v>
      </c>
      <c r="T36" s="10" t="s">
        <v>5</v>
      </c>
      <c r="U36" s="10"/>
      <c r="V36" s="10"/>
      <c r="W36" s="11"/>
      <c r="X36" s="10" t="s">
        <v>10</v>
      </c>
      <c r="Y36" s="10"/>
      <c r="Z36" s="10"/>
      <c r="AA36" s="10"/>
      <c r="AB36" s="10"/>
      <c r="AC36" s="10"/>
      <c r="AD36" s="17"/>
      <c r="AE36" s="11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 t="s">
        <v>5</v>
      </c>
      <c r="AR36" s="10" t="s">
        <v>10</v>
      </c>
      <c r="AS36" s="10"/>
      <c r="AT36" s="10"/>
      <c r="AU36" s="10" t="s">
        <v>33</v>
      </c>
      <c r="AV36" s="10" t="s">
        <v>25</v>
      </c>
      <c r="AW36" s="10" t="s">
        <v>27</v>
      </c>
      <c r="AX36" s="10" t="s">
        <v>10</v>
      </c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 t="s">
        <v>5</v>
      </c>
      <c r="CH36" s="10" t="s">
        <v>30</v>
      </c>
      <c r="CI36" s="10"/>
      <c r="CJ36" s="10" t="s">
        <v>25</v>
      </c>
      <c r="CK36" s="10" t="s">
        <v>10</v>
      </c>
      <c r="CL36" s="10"/>
      <c r="CM36" s="10" t="s">
        <v>33</v>
      </c>
      <c r="CN36" s="10"/>
      <c r="CO36" s="10"/>
      <c r="CP36" s="10" t="s">
        <v>10</v>
      </c>
      <c r="CQ36" s="10"/>
      <c r="CR36" s="10"/>
      <c r="CS36" s="10"/>
      <c r="CT36" s="10"/>
      <c r="CU36" s="10"/>
      <c r="CV36" s="13">
        <f t="shared" ref="CV36:CV45" si="23">COUNTIF(E36:CU36,"РУС")</f>
        <v>3</v>
      </c>
      <c r="CW36" s="16">
        <f t="shared" ref="CW36:CW45" si="24">COUNTIF(E36:CU36,"МАТ")</f>
        <v>0</v>
      </c>
      <c r="CX36" s="13">
        <f t="shared" ref="CX36:CX45" si="25">COUNTIF(E36:CU36,"АЛГ")</f>
        <v>3</v>
      </c>
      <c r="CY36" s="13">
        <f t="shared" ref="CY36:CY45" si="26">COUNTIF(E36:CU36,"ГЕМ")</f>
        <v>1</v>
      </c>
      <c r="CZ36" s="13">
        <f t="shared" ref="CZ36:CZ45" si="27">COUNTIF(E36:CU36,"ВИС")</f>
        <v>0</v>
      </c>
      <c r="DA36" s="13">
        <f t="shared" ref="DA36:DA45" si="28">COUNTIF(E36:CU36,"БИО")</f>
        <v>0</v>
      </c>
      <c r="DB36" s="13">
        <f t="shared" ref="DB36:DB45" si="29">COUNTIF(E36:CU36,"ГЕО")</f>
        <v>0</v>
      </c>
      <c r="DC36" s="13">
        <f t="shared" ref="DC36:DC45" si="30">COUNTIF(E36:CU36,"ИНФ")</f>
        <v>1</v>
      </c>
      <c r="DD36" s="13">
        <f t="shared" ref="DD36:DD45" si="31">COUNTIF(E36:CU36,"ИСТ")</f>
        <v>0</v>
      </c>
      <c r="DE36" s="13">
        <f t="shared" ref="DE36:DE45" si="32">COUNTIF(E36:CU36,"ЛИТ")</f>
        <v>0</v>
      </c>
      <c r="DF36" s="13">
        <f t="shared" ref="DF36:DF45" si="33">COUNTIF(E36:CU36,"ОБЩ")</f>
        <v>0</v>
      </c>
      <c r="DG36" s="13">
        <f t="shared" ref="DG36:DG45" si="34">COUNTIF(E36:CU36,"ФИЗ")</f>
        <v>2</v>
      </c>
      <c r="DH36" s="13">
        <f t="shared" ref="DH36:DH45" si="35">COUNTIF(E36:CU36,"ХИМ")</f>
        <v>0</v>
      </c>
      <c r="DI36" s="13">
        <f t="shared" ref="DI36:DI45" si="36">COUNTIF(E36:CU36,"АНГ")</f>
        <v>5</v>
      </c>
      <c r="DJ36" s="13">
        <f t="shared" ref="DJ36:DJ45" si="37">COUNTIF(E36:CU36,"НЕМ")</f>
        <v>0</v>
      </c>
      <c r="DK36" s="13">
        <f t="shared" ref="DK36:DK45" si="38">COUNTIF(E36:CU36,"ФРА")</f>
        <v>0</v>
      </c>
      <c r="DL36" s="13">
        <f t="shared" ref="DL36:DL45" si="39">COUNTIF(E36:CU36,"ОКР")</f>
        <v>0</v>
      </c>
      <c r="DM36" s="13">
        <f t="shared" ref="DM36:DM45" si="40">COUNTIF(E36:CU36,"ИЗО")</f>
        <v>0</v>
      </c>
      <c r="DN36" s="13">
        <f t="shared" ref="DN36:DN45" si="41">COUNTIF(E36:CU36,"КУБ")</f>
        <v>0</v>
      </c>
      <c r="DO36" s="13">
        <f t="shared" ref="DO36:DO45" si="42">COUNTIF(E36:CU36,"МУЗ")</f>
        <v>0</v>
      </c>
      <c r="DP36" s="13">
        <f t="shared" ref="DP36:DP45" si="43">COUNTIF(E36:CU36,"ОБЗ")</f>
        <v>0</v>
      </c>
      <c r="DQ36" s="13">
        <f t="shared" ref="DQ36:DQ45" si="44">COUNTIF(E36:CU36,"ТЕХ")</f>
        <v>0</v>
      </c>
      <c r="DR36" s="13">
        <f t="shared" ref="DR36:DR45" si="45">COUNTIF(E36:CU36,"ФЗР")</f>
        <v>0</v>
      </c>
    </row>
    <row r="37" spans="2:122" ht="18" customHeight="1" x14ac:dyDescent="0.25">
      <c r="B37" s="5"/>
      <c r="D37" s="44" t="s">
        <v>43</v>
      </c>
      <c r="E37" s="28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 t="s">
        <v>5</v>
      </c>
      <c r="S37" s="10"/>
      <c r="T37" s="10"/>
      <c r="U37" s="10"/>
      <c r="V37" s="10"/>
      <c r="W37" s="10"/>
      <c r="X37" s="10"/>
      <c r="Y37" s="10"/>
      <c r="Z37" s="10" t="s">
        <v>25</v>
      </c>
      <c r="AA37" s="10" t="s">
        <v>10</v>
      </c>
      <c r="AB37" s="10"/>
      <c r="AC37" s="10"/>
      <c r="AD37" s="17"/>
      <c r="AE37" s="11"/>
      <c r="AF37" s="10"/>
      <c r="AG37" s="10"/>
      <c r="AH37" s="10"/>
      <c r="AI37" s="10"/>
      <c r="AJ37" s="10"/>
      <c r="AK37" s="10"/>
      <c r="AL37" s="10" t="s">
        <v>10</v>
      </c>
      <c r="AM37" s="10"/>
      <c r="AN37" s="10"/>
      <c r="AO37" s="10"/>
      <c r="AP37" s="10"/>
      <c r="AQ37" s="10" t="s">
        <v>10</v>
      </c>
      <c r="AR37" s="10" t="s">
        <v>25</v>
      </c>
      <c r="AS37" s="10" t="s">
        <v>27</v>
      </c>
      <c r="AT37" s="10"/>
      <c r="AU37" s="10"/>
      <c r="AV37" s="10" t="s">
        <v>33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 t="s">
        <v>36</v>
      </c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8" t="s">
        <v>10</v>
      </c>
      <c r="CH37" s="10" t="s">
        <v>33</v>
      </c>
      <c r="CI37" s="10"/>
      <c r="CJ37" s="10" t="s">
        <v>30</v>
      </c>
      <c r="CK37" s="18" t="s">
        <v>10</v>
      </c>
      <c r="CL37" s="10"/>
      <c r="CM37" s="18" t="s">
        <v>25</v>
      </c>
      <c r="CN37" s="10" t="s">
        <v>27</v>
      </c>
      <c r="CO37" s="10"/>
      <c r="CP37" s="18"/>
      <c r="CQ37" s="10"/>
      <c r="CR37" s="10"/>
      <c r="CS37" s="10"/>
      <c r="CT37" s="10"/>
      <c r="CU37" s="10"/>
      <c r="CV37" s="13">
        <f t="shared" si="23"/>
        <v>1</v>
      </c>
      <c r="CW37" s="16">
        <f t="shared" si="24"/>
        <v>0</v>
      </c>
      <c r="CX37" s="13">
        <f t="shared" si="25"/>
        <v>3</v>
      </c>
      <c r="CY37" s="13">
        <f t="shared" si="26"/>
        <v>2</v>
      </c>
      <c r="CZ37" s="13">
        <f t="shared" si="27"/>
        <v>0</v>
      </c>
      <c r="DA37" s="13">
        <f t="shared" si="28"/>
        <v>0</v>
      </c>
      <c r="DB37" s="13">
        <f t="shared" si="29"/>
        <v>0</v>
      </c>
      <c r="DC37" s="13">
        <f t="shared" si="30"/>
        <v>1</v>
      </c>
      <c r="DD37" s="13">
        <f t="shared" si="31"/>
        <v>0</v>
      </c>
      <c r="DE37" s="13">
        <f t="shared" si="32"/>
        <v>0</v>
      </c>
      <c r="DF37" s="13">
        <f t="shared" si="33"/>
        <v>0</v>
      </c>
      <c r="DG37" s="13">
        <f t="shared" si="34"/>
        <v>2</v>
      </c>
      <c r="DH37" s="13">
        <f t="shared" si="35"/>
        <v>1</v>
      </c>
      <c r="DI37" s="13">
        <f t="shared" si="36"/>
        <v>5</v>
      </c>
      <c r="DJ37" s="13">
        <f t="shared" si="37"/>
        <v>0</v>
      </c>
      <c r="DK37" s="13">
        <f t="shared" si="38"/>
        <v>0</v>
      </c>
      <c r="DL37" s="13">
        <f t="shared" si="39"/>
        <v>0</v>
      </c>
      <c r="DM37" s="13">
        <f t="shared" si="40"/>
        <v>0</v>
      </c>
      <c r="DN37" s="13">
        <f t="shared" si="41"/>
        <v>0</v>
      </c>
      <c r="DO37" s="13">
        <f t="shared" si="42"/>
        <v>0</v>
      </c>
      <c r="DP37" s="13">
        <f t="shared" si="43"/>
        <v>0</v>
      </c>
      <c r="DQ37" s="13">
        <f t="shared" si="44"/>
        <v>0</v>
      </c>
      <c r="DR37" s="13">
        <f t="shared" si="45"/>
        <v>0</v>
      </c>
    </row>
    <row r="38" spans="2:122" ht="18" customHeight="1" x14ac:dyDescent="0.25">
      <c r="B38" s="5"/>
      <c r="D38" s="44" t="s">
        <v>44</v>
      </c>
      <c r="E38" s="2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  <c r="S38" s="10" t="s">
        <v>5</v>
      </c>
      <c r="T38" s="10" t="s">
        <v>25</v>
      </c>
      <c r="U38" s="10"/>
      <c r="V38" s="10"/>
      <c r="W38" s="10"/>
      <c r="X38" s="10"/>
      <c r="Y38" s="10"/>
      <c r="Z38" s="10" t="s">
        <v>10</v>
      </c>
      <c r="AA38" s="10"/>
      <c r="AB38" s="10"/>
      <c r="AC38" s="10"/>
      <c r="AD38" s="17"/>
      <c r="AE38" s="11"/>
      <c r="AF38" s="10"/>
      <c r="AG38" s="10"/>
      <c r="AH38" s="10"/>
      <c r="AI38" s="10"/>
      <c r="AJ38" s="10"/>
      <c r="AK38" s="10"/>
      <c r="AL38" s="10"/>
      <c r="AM38" s="10" t="s">
        <v>10</v>
      </c>
      <c r="AN38" s="10"/>
      <c r="AO38" s="10" t="s">
        <v>25</v>
      </c>
      <c r="AP38" s="10" t="s">
        <v>27</v>
      </c>
      <c r="AQ38" s="10"/>
      <c r="AR38" s="10"/>
      <c r="AS38" s="10" t="s">
        <v>10</v>
      </c>
      <c r="AT38" s="10"/>
      <c r="AU38" s="10"/>
      <c r="AV38" s="10" t="s">
        <v>33</v>
      </c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 t="s">
        <v>36</v>
      </c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 t="s">
        <v>33</v>
      </c>
      <c r="CG38" s="18" t="s">
        <v>10</v>
      </c>
      <c r="CH38" s="10"/>
      <c r="CI38" s="10"/>
      <c r="CJ38" s="10" t="s">
        <v>30</v>
      </c>
      <c r="CK38" s="18" t="s">
        <v>10</v>
      </c>
      <c r="CL38" s="10"/>
      <c r="CM38" s="10" t="s">
        <v>27</v>
      </c>
      <c r="CN38" s="18" t="s">
        <v>25</v>
      </c>
      <c r="CO38" s="10"/>
      <c r="CP38" s="10"/>
      <c r="CQ38" s="10"/>
      <c r="CR38" s="18"/>
      <c r="CS38" s="10"/>
      <c r="CT38" s="10"/>
      <c r="CU38" s="10"/>
      <c r="CV38" s="13">
        <f t="shared" si="23"/>
        <v>1</v>
      </c>
      <c r="CW38" s="16">
        <f t="shared" si="24"/>
        <v>0</v>
      </c>
      <c r="CX38" s="13">
        <f t="shared" si="25"/>
        <v>3</v>
      </c>
      <c r="CY38" s="13">
        <f t="shared" si="26"/>
        <v>2</v>
      </c>
      <c r="CZ38" s="13">
        <f t="shared" si="27"/>
        <v>0</v>
      </c>
      <c r="DA38" s="13">
        <f t="shared" si="28"/>
        <v>0</v>
      </c>
      <c r="DB38" s="13">
        <f t="shared" si="29"/>
        <v>0</v>
      </c>
      <c r="DC38" s="13">
        <f t="shared" si="30"/>
        <v>1</v>
      </c>
      <c r="DD38" s="13">
        <f t="shared" si="31"/>
        <v>0</v>
      </c>
      <c r="DE38" s="13">
        <f t="shared" si="32"/>
        <v>0</v>
      </c>
      <c r="DF38" s="13">
        <f t="shared" si="33"/>
        <v>0</v>
      </c>
      <c r="DG38" s="13">
        <f t="shared" si="34"/>
        <v>2</v>
      </c>
      <c r="DH38" s="13">
        <f t="shared" si="35"/>
        <v>1</v>
      </c>
      <c r="DI38" s="13">
        <f t="shared" si="36"/>
        <v>5</v>
      </c>
      <c r="DJ38" s="13">
        <f t="shared" si="37"/>
        <v>0</v>
      </c>
      <c r="DK38" s="13">
        <f t="shared" si="38"/>
        <v>0</v>
      </c>
      <c r="DL38" s="13">
        <f t="shared" si="39"/>
        <v>0</v>
      </c>
      <c r="DM38" s="13">
        <f t="shared" si="40"/>
        <v>0</v>
      </c>
      <c r="DN38" s="13">
        <f t="shared" si="41"/>
        <v>0</v>
      </c>
      <c r="DO38" s="13">
        <f t="shared" si="42"/>
        <v>0</v>
      </c>
      <c r="DP38" s="13">
        <f t="shared" si="43"/>
        <v>0</v>
      </c>
      <c r="DQ38" s="13">
        <f t="shared" si="44"/>
        <v>0</v>
      </c>
      <c r="DR38" s="13">
        <f t="shared" si="45"/>
        <v>0</v>
      </c>
    </row>
    <row r="39" spans="2:122" ht="18" customHeight="1" x14ac:dyDescent="0.25">
      <c r="B39" s="5"/>
      <c r="D39" s="44" t="s">
        <v>66</v>
      </c>
      <c r="E39" s="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 t="s">
        <v>25</v>
      </c>
      <c r="S39" s="10" t="s">
        <v>5</v>
      </c>
      <c r="T39" s="10"/>
      <c r="U39" s="10"/>
      <c r="V39" s="10"/>
      <c r="W39" s="11"/>
      <c r="X39" s="10"/>
      <c r="Y39" s="10"/>
      <c r="Z39" s="10"/>
      <c r="AA39" s="10" t="s">
        <v>10</v>
      </c>
      <c r="AB39" s="10"/>
      <c r="AC39" s="10"/>
      <c r="AD39" s="17"/>
      <c r="AE39" s="11"/>
      <c r="AF39" s="10"/>
      <c r="AG39" s="10"/>
      <c r="AH39" s="10"/>
      <c r="AI39" s="10"/>
      <c r="AJ39" s="10" t="s">
        <v>10</v>
      </c>
      <c r="AK39" s="10"/>
      <c r="AL39" s="10"/>
      <c r="AM39" s="10"/>
      <c r="AN39" s="10"/>
      <c r="AO39" s="10"/>
      <c r="AP39" s="10" t="s">
        <v>10</v>
      </c>
      <c r="AQ39" s="10" t="s">
        <v>27</v>
      </c>
      <c r="AR39" s="10"/>
      <c r="AS39" s="10"/>
      <c r="AT39" s="10"/>
      <c r="AU39" s="10" t="s">
        <v>25</v>
      </c>
      <c r="AV39" s="10" t="s">
        <v>33</v>
      </c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 t="s">
        <v>36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 t="s">
        <v>33</v>
      </c>
      <c r="CK39" s="18" t="s">
        <v>10</v>
      </c>
      <c r="CL39" s="10" t="s">
        <v>30</v>
      </c>
      <c r="CM39" s="10" t="s">
        <v>27</v>
      </c>
      <c r="CN39" s="18"/>
      <c r="CO39" s="10"/>
      <c r="CP39" s="18" t="s">
        <v>10</v>
      </c>
      <c r="CQ39" s="18" t="s">
        <v>25</v>
      </c>
      <c r="CR39" s="10"/>
      <c r="CS39" s="10"/>
      <c r="CT39" s="10"/>
      <c r="CU39" s="10"/>
      <c r="CV39" s="13">
        <f t="shared" si="23"/>
        <v>1</v>
      </c>
      <c r="CW39" s="16">
        <f t="shared" si="24"/>
        <v>0</v>
      </c>
      <c r="CX39" s="13">
        <f t="shared" si="25"/>
        <v>3</v>
      </c>
      <c r="CY39" s="13">
        <f t="shared" si="26"/>
        <v>2</v>
      </c>
      <c r="CZ39" s="13">
        <f t="shared" si="27"/>
        <v>0</v>
      </c>
      <c r="DA39" s="13">
        <f t="shared" si="28"/>
        <v>0</v>
      </c>
      <c r="DB39" s="13">
        <f t="shared" si="29"/>
        <v>0</v>
      </c>
      <c r="DC39" s="13">
        <f t="shared" si="30"/>
        <v>1</v>
      </c>
      <c r="DD39" s="13">
        <f t="shared" si="31"/>
        <v>0</v>
      </c>
      <c r="DE39" s="13">
        <f t="shared" si="32"/>
        <v>0</v>
      </c>
      <c r="DF39" s="13">
        <f t="shared" si="33"/>
        <v>0</v>
      </c>
      <c r="DG39" s="13">
        <f t="shared" si="34"/>
        <v>2</v>
      </c>
      <c r="DH39" s="13">
        <f t="shared" si="35"/>
        <v>1</v>
      </c>
      <c r="DI39" s="13">
        <f t="shared" si="36"/>
        <v>5</v>
      </c>
      <c r="DJ39" s="13">
        <f t="shared" si="37"/>
        <v>0</v>
      </c>
      <c r="DK39" s="13">
        <f t="shared" si="38"/>
        <v>0</v>
      </c>
      <c r="DL39" s="13">
        <f t="shared" si="39"/>
        <v>0</v>
      </c>
      <c r="DM39" s="13">
        <f t="shared" si="40"/>
        <v>0</v>
      </c>
      <c r="DN39" s="13">
        <f t="shared" si="41"/>
        <v>0</v>
      </c>
      <c r="DO39" s="13">
        <f t="shared" si="42"/>
        <v>0</v>
      </c>
      <c r="DP39" s="13">
        <f t="shared" si="43"/>
        <v>0</v>
      </c>
      <c r="DQ39" s="13">
        <f t="shared" si="44"/>
        <v>0</v>
      </c>
      <c r="DR39" s="13">
        <f t="shared" si="45"/>
        <v>0</v>
      </c>
    </row>
    <row r="40" spans="2:122" ht="18" customHeight="1" x14ac:dyDescent="0.25">
      <c r="B40" s="5"/>
      <c r="D40" s="44" t="s">
        <v>75</v>
      </c>
      <c r="E40" s="2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 t="s">
        <v>25</v>
      </c>
      <c r="S40" s="10" t="s">
        <v>5</v>
      </c>
      <c r="T40" s="10"/>
      <c r="U40" s="10"/>
      <c r="V40" s="10"/>
      <c r="W40" s="11"/>
      <c r="X40" s="10"/>
      <c r="Y40" s="10"/>
      <c r="Z40" s="10"/>
      <c r="AA40" s="10" t="s">
        <v>10</v>
      </c>
      <c r="AB40" s="10"/>
      <c r="AC40" s="10"/>
      <c r="AD40" s="17"/>
      <c r="AE40" s="11"/>
      <c r="AF40" s="10"/>
      <c r="AG40" s="10"/>
      <c r="AH40" s="10"/>
      <c r="AI40" s="10"/>
      <c r="AJ40" s="10"/>
      <c r="AK40" s="10"/>
      <c r="AL40" s="10" t="s">
        <v>10</v>
      </c>
      <c r="AM40" s="10"/>
      <c r="AN40" s="10"/>
      <c r="AO40" s="10"/>
      <c r="AP40" s="10" t="s">
        <v>25</v>
      </c>
      <c r="AQ40" s="10" t="s">
        <v>27</v>
      </c>
      <c r="AR40" s="10" t="s">
        <v>10</v>
      </c>
      <c r="AS40" s="10"/>
      <c r="AT40" s="10"/>
      <c r="AU40" s="10" t="s">
        <v>33</v>
      </c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 t="s">
        <v>36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 t="s">
        <v>33</v>
      </c>
      <c r="CI40" s="10"/>
      <c r="CJ40" s="10" t="s">
        <v>30</v>
      </c>
      <c r="CK40" s="18" t="s">
        <v>10</v>
      </c>
      <c r="CL40" s="10"/>
      <c r="CM40" s="10"/>
      <c r="CN40" s="10" t="s">
        <v>27</v>
      </c>
      <c r="CO40" s="10"/>
      <c r="CP40" s="18" t="s">
        <v>10</v>
      </c>
      <c r="CQ40" s="18" t="s">
        <v>25</v>
      </c>
      <c r="CR40" s="10"/>
      <c r="CS40" s="10"/>
      <c r="CT40" s="10"/>
      <c r="CU40" s="10"/>
      <c r="CV40" s="13">
        <f t="shared" si="23"/>
        <v>1</v>
      </c>
      <c r="CW40" s="16">
        <f t="shared" si="24"/>
        <v>0</v>
      </c>
      <c r="CX40" s="13">
        <f t="shared" si="25"/>
        <v>3</v>
      </c>
      <c r="CY40" s="13">
        <f t="shared" si="26"/>
        <v>2</v>
      </c>
      <c r="CZ40" s="13">
        <f t="shared" si="27"/>
        <v>0</v>
      </c>
      <c r="DA40" s="13">
        <f t="shared" si="28"/>
        <v>0</v>
      </c>
      <c r="DB40" s="13">
        <f t="shared" si="29"/>
        <v>0</v>
      </c>
      <c r="DC40" s="13">
        <f t="shared" si="30"/>
        <v>1</v>
      </c>
      <c r="DD40" s="13">
        <f t="shared" si="31"/>
        <v>0</v>
      </c>
      <c r="DE40" s="13">
        <f t="shared" si="32"/>
        <v>0</v>
      </c>
      <c r="DF40" s="13">
        <f t="shared" si="33"/>
        <v>0</v>
      </c>
      <c r="DG40" s="13">
        <f t="shared" si="34"/>
        <v>2</v>
      </c>
      <c r="DH40" s="13">
        <f t="shared" si="35"/>
        <v>1</v>
      </c>
      <c r="DI40" s="13">
        <f t="shared" si="36"/>
        <v>5</v>
      </c>
      <c r="DJ40" s="13">
        <f t="shared" si="37"/>
        <v>0</v>
      </c>
      <c r="DK40" s="13">
        <f t="shared" si="38"/>
        <v>0</v>
      </c>
      <c r="DL40" s="13">
        <f t="shared" si="39"/>
        <v>0</v>
      </c>
      <c r="DM40" s="13">
        <f t="shared" si="40"/>
        <v>0</v>
      </c>
      <c r="DN40" s="13">
        <f t="shared" si="41"/>
        <v>0</v>
      </c>
      <c r="DO40" s="13">
        <f t="shared" si="42"/>
        <v>0</v>
      </c>
      <c r="DP40" s="13">
        <f t="shared" si="43"/>
        <v>0</v>
      </c>
      <c r="DQ40" s="13">
        <f t="shared" si="44"/>
        <v>0</v>
      </c>
      <c r="DR40" s="13">
        <f t="shared" si="45"/>
        <v>0</v>
      </c>
    </row>
    <row r="41" spans="2:122" ht="18" customHeight="1" x14ac:dyDescent="0.25">
      <c r="B41" s="5"/>
      <c r="D41" s="44" t="s">
        <v>99</v>
      </c>
      <c r="E41" s="2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 t="s">
        <v>5</v>
      </c>
      <c r="S41" s="10"/>
      <c r="T41" s="10"/>
      <c r="U41" s="10"/>
      <c r="V41" s="10"/>
      <c r="W41" s="11"/>
      <c r="X41" s="10"/>
      <c r="Y41" s="10"/>
      <c r="Z41" s="10" t="s">
        <v>25</v>
      </c>
      <c r="AA41" s="10" t="s">
        <v>10</v>
      </c>
      <c r="AB41" s="10"/>
      <c r="AC41" s="10"/>
      <c r="AD41" s="17"/>
      <c r="AE41" s="11"/>
      <c r="AF41" s="10"/>
      <c r="AG41" s="10"/>
      <c r="AH41" s="10"/>
      <c r="AI41" s="10"/>
      <c r="AJ41" s="10"/>
      <c r="AK41" s="10"/>
      <c r="AL41" s="10"/>
      <c r="AM41" s="10" t="s">
        <v>10</v>
      </c>
      <c r="AN41" s="10"/>
      <c r="AO41" s="10"/>
      <c r="AP41" s="10"/>
      <c r="AQ41" s="10" t="s">
        <v>25</v>
      </c>
      <c r="AR41" s="10" t="s">
        <v>27</v>
      </c>
      <c r="AS41" s="10" t="s">
        <v>10</v>
      </c>
      <c r="AT41" s="10"/>
      <c r="AU41" s="10" t="s">
        <v>33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 t="s">
        <v>36</v>
      </c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 t="s">
        <v>10</v>
      </c>
      <c r="CI41" s="10"/>
      <c r="CJ41" s="18" t="s">
        <v>33</v>
      </c>
      <c r="CK41" s="10" t="s">
        <v>30</v>
      </c>
      <c r="CL41" s="10"/>
      <c r="CM41" s="10"/>
      <c r="CN41" s="18" t="s">
        <v>10</v>
      </c>
      <c r="CO41" s="10"/>
      <c r="CP41" s="10" t="s">
        <v>27</v>
      </c>
      <c r="CQ41" s="18" t="s">
        <v>25</v>
      </c>
      <c r="CR41" s="18"/>
      <c r="CS41" s="10"/>
      <c r="CT41" s="10"/>
      <c r="CU41" s="10"/>
      <c r="CV41" s="13">
        <f t="shared" si="23"/>
        <v>1</v>
      </c>
      <c r="CW41" s="16">
        <f t="shared" si="24"/>
        <v>0</v>
      </c>
      <c r="CX41" s="13">
        <f t="shared" si="25"/>
        <v>3</v>
      </c>
      <c r="CY41" s="13">
        <f t="shared" si="26"/>
        <v>2</v>
      </c>
      <c r="CZ41" s="13">
        <f t="shared" si="27"/>
        <v>0</v>
      </c>
      <c r="DA41" s="13">
        <f t="shared" si="28"/>
        <v>0</v>
      </c>
      <c r="DB41" s="13">
        <f t="shared" si="29"/>
        <v>0</v>
      </c>
      <c r="DC41" s="13">
        <f t="shared" si="30"/>
        <v>1</v>
      </c>
      <c r="DD41" s="13">
        <f t="shared" si="31"/>
        <v>0</v>
      </c>
      <c r="DE41" s="13">
        <f t="shared" si="32"/>
        <v>0</v>
      </c>
      <c r="DF41" s="13">
        <f t="shared" si="33"/>
        <v>0</v>
      </c>
      <c r="DG41" s="13">
        <f t="shared" si="34"/>
        <v>2</v>
      </c>
      <c r="DH41" s="13">
        <f t="shared" si="35"/>
        <v>1</v>
      </c>
      <c r="DI41" s="13">
        <f t="shared" si="36"/>
        <v>5</v>
      </c>
      <c r="DJ41" s="13">
        <f t="shared" si="37"/>
        <v>0</v>
      </c>
      <c r="DK41" s="13">
        <f t="shared" si="38"/>
        <v>0</v>
      </c>
      <c r="DL41" s="13">
        <f t="shared" si="39"/>
        <v>0</v>
      </c>
      <c r="DM41" s="13">
        <f t="shared" si="40"/>
        <v>0</v>
      </c>
      <c r="DN41" s="13">
        <f t="shared" si="41"/>
        <v>0</v>
      </c>
      <c r="DO41" s="13">
        <f t="shared" si="42"/>
        <v>0</v>
      </c>
      <c r="DP41" s="13">
        <f t="shared" si="43"/>
        <v>0</v>
      </c>
      <c r="DQ41" s="13">
        <f t="shared" si="44"/>
        <v>0</v>
      </c>
      <c r="DR41" s="13">
        <f t="shared" si="45"/>
        <v>0</v>
      </c>
    </row>
    <row r="42" spans="2:122" ht="18" customHeight="1" x14ac:dyDescent="0.25">
      <c r="B42" s="5"/>
      <c r="D42" s="44" t="s">
        <v>100</v>
      </c>
      <c r="E42" s="2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0" t="s">
        <v>5</v>
      </c>
      <c r="T42" s="10"/>
      <c r="U42" s="10" t="s">
        <v>25</v>
      </c>
      <c r="V42" s="10"/>
      <c r="W42" s="11"/>
      <c r="X42" s="10"/>
      <c r="Y42" s="10"/>
      <c r="Z42" s="10"/>
      <c r="AA42" s="10" t="s">
        <v>10</v>
      </c>
      <c r="AB42" s="10"/>
      <c r="AC42" s="10"/>
      <c r="AD42" s="17"/>
      <c r="AE42" s="11"/>
      <c r="AF42" s="10"/>
      <c r="AG42" s="10"/>
      <c r="AH42" s="10"/>
      <c r="AI42" s="10" t="s">
        <v>10</v>
      </c>
      <c r="AJ42" s="10"/>
      <c r="AK42" s="10"/>
      <c r="AL42" s="10"/>
      <c r="AM42" s="10"/>
      <c r="AN42" s="10"/>
      <c r="AO42" s="10" t="s">
        <v>10</v>
      </c>
      <c r="AP42" s="10" t="s">
        <v>27</v>
      </c>
      <c r="AQ42" s="10"/>
      <c r="AR42" s="10"/>
      <c r="AS42" s="10"/>
      <c r="AT42" s="10"/>
      <c r="AU42" s="10" t="s">
        <v>25</v>
      </c>
      <c r="AV42" s="10" t="s">
        <v>33</v>
      </c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 t="s">
        <v>36</v>
      </c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8" t="s">
        <v>10</v>
      </c>
      <c r="CI42" s="10"/>
      <c r="CJ42" s="18" t="s">
        <v>33</v>
      </c>
      <c r="CK42" s="10" t="s">
        <v>30</v>
      </c>
      <c r="CL42" s="10"/>
      <c r="CM42" s="18" t="s">
        <v>10</v>
      </c>
      <c r="CN42" s="10"/>
      <c r="CO42" s="10"/>
      <c r="CP42" s="18" t="s">
        <v>25</v>
      </c>
      <c r="CQ42" s="10" t="s">
        <v>27</v>
      </c>
      <c r="CR42" s="10"/>
      <c r="CS42" s="10"/>
      <c r="CT42" s="10"/>
      <c r="CU42" s="10"/>
      <c r="CV42" s="13">
        <f t="shared" si="23"/>
        <v>1</v>
      </c>
      <c r="CW42" s="16">
        <f t="shared" si="24"/>
        <v>0</v>
      </c>
      <c r="CX42" s="13">
        <f t="shared" si="25"/>
        <v>3</v>
      </c>
      <c r="CY42" s="13">
        <f t="shared" si="26"/>
        <v>2</v>
      </c>
      <c r="CZ42" s="13">
        <f t="shared" si="27"/>
        <v>0</v>
      </c>
      <c r="DA42" s="13">
        <f t="shared" si="28"/>
        <v>0</v>
      </c>
      <c r="DB42" s="13">
        <f t="shared" si="29"/>
        <v>0</v>
      </c>
      <c r="DC42" s="13">
        <f t="shared" si="30"/>
        <v>1</v>
      </c>
      <c r="DD42" s="13">
        <f t="shared" si="31"/>
        <v>0</v>
      </c>
      <c r="DE42" s="13">
        <f t="shared" si="32"/>
        <v>0</v>
      </c>
      <c r="DF42" s="13">
        <f t="shared" si="33"/>
        <v>0</v>
      </c>
      <c r="DG42" s="13">
        <f t="shared" si="34"/>
        <v>2</v>
      </c>
      <c r="DH42" s="13">
        <f t="shared" si="35"/>
        <v>1</v>
      </c>
      <c r="DI42" s="13">
        <f t="shared" si="36"/>
        <v>5</v>
      </c>
      <c r="DJ42" s="13">
        <f t="shared" si="37"/>
        <v>0</v>
      </c>
      <c r="DK42" s="13">
        <f t="shared" si="38"/>
        <v>0</v>
      </c>
      <c r="DL42" s="13">
        <f t="shared" si="39"/>
        <v>0</v>
      </c>
      <c r="DM42" s="13">
        <f t="shared" si="40"/>
        <v>0</v>
      </c>
      <c r="DN42" s="13">
        <f t="shared" si="41"/>
        <v>0</v>
      </c>
      <c r="DO42" s="13">
        <f t="shared" si="42"/>
        <v>0</v>
      </c>
      <c r="DP42" s="13">
        <f t="shared" si="43"/>
        <v>0</v>
      </c>
      <c r="DQ42" s="13">
        <f t="shared" si="44"/>
        <v>0</v>
      </c>
      <c r="DR42" s="13">
        <f t="shared" si="45"/>
        <v>0</v>
      </c>
    </row>
    <row r="43" spans="2:122" ht="18" customHeight="1" x14ac:dyDescent="0.25">
      <c r="B43" s="5"/>
      <c r="D43" s="44" t="s">
        <v>101</v>
      </c>
      <c r="E43" s="28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 t="s">
        <v>25</v>
      </c>
      <c r="R43" s="10" t="s">
        <v>5</v>
      </c>
      <c r="S43" s="10"/>
      <c r="T43" s="10"/>
      <c r="U43" s="10"/>
      <c r="V43" s="10"/>
      <c r="W43" s="11"/>
      <c r="X43" s="10"/>
      <c r="Y43" s="10"/>
      <c r="Z43" s="10" t="s">
        <v>10</v>
      </c>
      <c r="AA43" s="10"/>
      <c r="AB43" s="10"/>
      <c r="AC43" s="10"/>
      <c r="AD43" s="17"/>
      <c r="AE43" s="11"/>
      <c r="AF43" s="10"/>
      <c r="AG43" s="10"/>
      <c r="AH43" s="10"/>
      <c r="AI43" s="10"/>
      <c r="AJ43" s="10"/>
      <c r="AK43" s="10"/>
      <c r="AL43" s="10"/>
      <c r="AM43" s="10"/>
      <c r="AN43" s="10"/>
      <c r="AO43" s="10" t="s">
        <v>27</v>
      </c>
      <c r="AP43" s="10" t="s">
        <v>10</v>
      </c>
      <c r="AQ43" s="10"/>
      <c r="AR43" s="10"/>
      <c r="AS43" s="10" t="s">
        <v>25</v>
      </c>
      <c r="AT43" s="10"/>
      <c r="AU43" s="10" t="s">
        <v>10</v>
      </c>
      <c r="AV43" s="10" t="s">
        <v>33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 t="s">
        <v>36</v>
      </c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 t="s">
        <v>33</v>
      </c>
      <c r="CC43" s="10"/>
      <c r="CD43" s="10"/>
      <c r="CE43" s="10"/>
      <c r="CF43" s="10"/>
      <c r="CG43" s="10"/>
      <c r="CH43" s="18" t="s">
        <v>10</v>
      </c>
      <c r="CI43" s="10"/>
      <c r="CJ43" s="18"/>
      <c r="CK43" s="10" t="s">
        <v>30</v>
      </c>
      <c r="CL43" s="10"/>
      <c r="CM43" s="18" t="s">
        <v>10</v>
      </c>
      <c r="CN43" s="10" t="s">
        <v>27</v>
      </c>
      <c r="CO43" s="10"/>
      <c r="CP43" s="18" t="s">
        <v>25</v>
      </c>
      <c r="CQ43" s="18"/>
      <c r="CR43" s="10"/>
      <c r="CS43" s="10"/>
      <c r="CT43" s="10"/>
      <c r="CU43" s="10"/>
      <c r="CV43" s="13">
        <f t="shared" si="23"/>
        <v>1</v>
      </c>
      <c r="CW43" s="16">
        <f t="shared" si="24"/>
        <v>0</v>
      </c>
      <c r="CX43" s="13">
        <f t="shared" si="25"/>
        <v>3</v>
      </c>
      <c r="CY43" s="13">
        <f t="shared" si="26"/>
        <v>2</v>
      </c>
      <c r="CZ43" s="13">
        <f t="shared" si="27"/>
        <v>0</v>
      </c>
      <c r="DA43" s="13">
        <f t="shared" si="28"/>
        <v>0</v>
      </c>
      <c r="DB43" s="13">
        <f t="shared" si="29"/>
        <v>0</v>
      </c>
      <c r="DC43" s="13">
        <f t="shared" si="30"/>
        <v>1</v>
      </c>
      <c r="DD43" s="13">
        <f t="shared" si="31"/>
        <v>0</v>
      </c>
      <c r="DE43" s="13">
        <f t="shared" si="32"/>
        <v>0</v>
      </c>
      <c r="DF43" s="13">
        <f t="shared" si="33"/>
        <v>0</v>
      </c>
      <c r="DG43" s="13">
        <f t="shared" si="34"/>
        <v>2</v>
      </c>
      <c r="DH43" s="13">
        <f t="shared" si="35"/>
        <v>1</v>
      </c>
      <c r="DI43" s="13">
        <f t="shared" si="36"/>
        <v>5</v>
      </c>
      <c r="DJ43" s="13">
        <f t="shared" si="37"/>
        <v>0</v>
      </c>
      <c r="DK43" s="13">
        <f t="shared" si="38"/>
        <v>0</v>
      </c>
      <c r="DL43" s="13">
        <f t="shared" si="39"/>
        <v>0</v>
      </c>
      <c r="DM43" s="13">
        <f t="shared" si="40"/>
        <v>0</v>
      </c>
      <c r="DN43" s="13">
        <f t="shared" si="41"/>
        <v>0</v>
      </c>
      <c r="DO43" s="13">
        <f t="shared" si="42"/>
        <v>0</v>
      </c>
      <c r="DP43" s="13">
        <f t="shared" si="43"/>
        <v>0</v>
      </c>
      <c r="DQ43" s="13">
        <f t="shared" si="44"/>
        <v>0</v>
      </c>
      <c r="DR43" s="13">
        <f t="shared" si="45"/>
        <v>0</v>
      </c>
    </row>
    <row r="44" spans="2:122" ht="18" customHeight="1" x14ac:dyDescent="0.25">
      <c r="B44" s="5"/>
      <c r="D44" s="44" t="s">
        <v>102</v>
      </c>
      <c r="E44" s="28"/>
      <c r="F44" s="10"/>
      <c r="G44" s="10"/>
      <c r="H44" s="10"/>
      <c r="I44" s="10"/>
      <c r="J44" s="10"/>
      <c r="K44" s="10"/>
      <c r="L44" s="10"/>
      <c r="M44" s="10"/>
      <c r="N44" s="10"/>
      <c r="O44" s="10" t="s">
        <v>25</v>
      </c>
      <c r="P44" s="10"/>
      <c r="Q44" s="10"/>
      <c r="R44" s="11"/>
      <c r="S44" s="10" t="s">
        <v>5</v>
      </c>
      <c r="T44" s="10"/>
      <c r="U44" s="10"/>
      <c r="V44" s="10"/>
      <c r="W44" s="11"/>
      <c r="X44" s="10"/>
      <c r="Y44" s="10"/>
      <c r="Z44" s="10"/>
      <c r="AA44" s="10" t="s">
        <v>10</v>
      </c>
      <c r="AB44" s="10"/>
      <c r="AC44" s="10"/>
      <c r="AD44" s="17"/>
      <c r="AE44" s="11"/>
      <c r="AF44" s="10"/>
      <c r="AG44" s="10"/>
      <c r="AH44" s="10"/>
      <c r="AI44" s="10"/>
      <c r="AJ44" s="10" t="s">
        <v>10</v>
      </c>
      <c r="AK44" s="10"/>
      <c r="AL44" s="10"/>
      <c r="AM44" s="10"/>
      <c r="AN44" s="10"/>
      <c r="AO44" s="10"/>
      <c r="AP44" s="10" t="s">
        <v>25</v>
      </c>
      <c r="AQ44" s="10" t="s">
        <v>10</v>
      </c>
      <c r="AR44" s="10" t="s">
        <v>27</v>
      </c>
      <c r="AS44" s="10"/>
      <c r="AT44" s="10"/>
      <c r="AU44" s="10"/>
      <c r="AV44" s="10" t="s">
        <v>33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 t="s">
        <v>36</v>
      </c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 t="s">
        <v>33</v>
      </c>
      <c r="CC44" s="10"/>
      <c r="CD44" s="10"/>
      <c r="CE44" s="10"/>
      <c r="CF44" s="10"/>
      <c r="CG44" s="18" t="s">
        <v>10</v>
      </c>
      <c r="CH44" s="10"/>
      <c r="CI44" s="10"/>
      <c r="CJ44" s="18"/>
      <c r="CK44" s="10" t="s">
        <v>30</v>
      </c>
      <c r="CL44" s="10"/>
      <c r="CM44" s="18" t="s">
        <v>10</v>
      </c>
      <c r="CN44" s="18" t="s">
        <v>25</v>
      </c>
      <c r="CO44" s="10"/>
      <c r="CP44" s="10" t="s">
        <v>27</v>
      </c>
      <c r="CQ44" s="10"/>
      <c r="CR44" s="10"/>
      <c r="CS44" s="10"/>
      <c r="CT44" s="10"/>
      <c r="CU44" s="10"/>
      <c r="CV44" s="13">
        <f t="shared" si="23"/>
        <v>1</v>
      </c>
      <c r="CW44" s="16">
        <f t="shared" si="24"/>
        <v>0</v>
      </c>
      <c r="CX44" s="13">
        <f t="shared" si="25"/>
        <v>3</v>
      </c>
      <c r="CY44" s="13">
        <f t="shared" si="26"/>
        <v>2</v>
      </c>
      <c r="CZ44" s="13">
        <f t="shared" si="27"/>
        <v>0</v>
      </c>
      <c r="DA44" s="13">
        <f t="shared" si="28"/>
        <v>0</v>
      </c>
      <c r="DB44" s="13">
        <f t="shared" si="29"/>
        <v>0</v>
      </c>
      <c r="DC44" s="13">
        <f t="shared" si="30"/>
        <v>1</v>
      </c>
      <c r="DD44" s="13">
        <f t="shared" si="31"/>
        <v>0</v>
      </c>
      <c r="DE44" s="13">
        <f t="shared" si="32"/>
        <v>0</v>
      </c>
      <c r="DF44" s="13">
        <f t="shared" si="33"/>
        <v>0</v>
      </c>
      <c r="DG44" s="13">
        <f t="shared" si="34"/>
        <v>2</v>
      </c>
      <c r="DH44" s="13">
        <f t="shared" si="35"/>
        <v>1</v>
      </c>
      <c r="DI44" s="13">
        <f t="shared" si="36"/>
        <v>5</v>
      </c>
      <c r="DJ44" s="13">
        <f t="shared" si="37"/>
        <v>0</v>
      </c>
      <c r="DK44" s="13">
        <f t="shared" si="38"/>
        <v>0</v>
      </c>
      <c r="DL44" s="13">
        <f t="shared" si="39"/>
        <v>0</v>
      </c>
      <c r="DM44" s="13">
        <f t="shared" si="40"/>
        <v>0</v>
      </c>
      <c r="DN44" s="13">
        <f t="shared" si="41"/>
        <v>0</v>
      </c>
      <c r="DO44" s="13">
        <f t="shared" si="42"/>
        <v>0</v>
      </c>
      <c r="DP44" s="13">
        <f t="shared" si="43"/>
        <v>0</v>
      </c>
      <c r="DQ44" s="13">
        <f t="shared" si="44"/>
        <v>0</v>
      </c>
      <c r="DR44" s="13">
        <f t="shared" si="45"/>
        <v>0</v>
      </c>
    </row>
    <row r="45" spans="2:122" ht="18" customHeight="1" x14ac:dyDescent="0.25">
      <c r="B45" s="5"/>
      <c r="D45" s="44" t="s">
        <v>103</v>
      </c>
      <c r="E45" s="28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 t="s">
        <v>5</v>
      </c>
      <c r="S45" s="10" t="s">
        <v>25</v>
      </c>
      <c r="T45" s="10"/>
      <c r="U45" s="10"/>
      <c r="V45" s="10"/>
      <c r="W45" s="11"/>
      <c r="X45" s="10"/>
      <c r="Y45" s="10"/>
      <c r="Z45" s="10"/>
      <c r="AA45" s="10" t="s">
        <v>10</v>
      </c>
      <c r="AB45" s="10"/>
      <c r="AC45" s="10"/>
      <c r="AD45" s="17"/>
      <c r="AE45" s="11"/>
      <c r="AF45" s="10"/>
      <c r="AG45" s="10"/>
      <c r="AH45" s="10"/>
      <c r="AI45" s="10"/>
      <c r="AJ45" s="10"/>
      <c r="AK45" s="10"/>
      <c r="AL45" s="10" t="s">
        <v>10</v>
      </c>
      <c r="AM45" s="10"/>
      <c r="AN45" s="10"/>
      <c r="AO45" s="10"/>
      <c r="AP45" s="10"/>
      <c r="AQ45" s="10"/>
      <c r="AR45" s="10" t="s">
        <v>10</v>
      </c>
      <c r="AS45" s="10" t="s">
        <v>27</v>
      </c>
      <c r="AT45" s="10"/>
      <c r="AU45" s="10" t="s">
        <v>33</v>
      </c>
      <c r="AV45" s="10" t="s">
        <v>25</v>
      </c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 t="s">
        <v>36</v>
      </c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 t="s">
        <v>10</v>
      </c>
      <c r="CH45" s="18" t="s">
        <v>33</v>
      </c>
      <c r="CI45" s="10"/>
      <c r="CJ45" s="18"/>
      <c r="CK45" s="10" t="s">
        <v>30</v>
      </c>
      <c r="CL45" s="10"/>
      <c r="CM45" s="18" t="s">
        <v>25</v>
      </c>
      <c r="CN45" s="18" t="s">
        <v>10</v>
      </c>
      <c r="CO45" s="10"/>
      <c r="CP45" s="10"/>
      <c r="CQ45" s="18"/>
      <c r="CR45" s="10"/>
      <c r="CS45" s="10" t="s">
        <v>27</v>
      </c>
      <c r="CT45" s="10"/>
      <c r="CU45" s="10"/>
      <c r="CV45" s="13">
        <f t="shared" si="23"/>
        <v>1</v>
      </c>
      <c r="CW45" s="16">
        <f t="shared" si="24"/>
        <v>0</v>
      </c>
      <c r="CX45" s="13">
        <f t="shared" si="25"/>
        <v>3</v>
      </c>
      <c r="CY45" s="13">
        <f t="shared" si="26"/>
        <v>2</v>
      </c>
      <c r="CZ45" s="13">
        <f t="shared" si="27"/>
        <v>0</v>
      </c>
      <c r="DA45" s="13">
        <f t="shared" si="28"/>
        <v>0</v>
      </c>
      <c r="DB45" s="13">
        <f t="shared" si="29"/>
        <v>0</v>
      </c>
      <c r="DC45" s="13">
        <f t="shared" si="30"/>
        <v>1</v>
      </c>
      <c r="DD45" s="13">
        <f t="shared" si="31"/>
        <v>0</v>
      </c>
      <c r="DE45" s="13">
        <f t="shared" si="32"/>
        <v>0</v>
      </c>
      <c r="DF45" s="13">
        <f t="shared" si="33"/>
        <v>0</v>
      </c>
      <c r="DG45" s="13">
        <f t="shared" si="34"/>
        <v>2</v>
      </c>
      <c r="DH45" s="13">
        <f t="shared" si="35"/>
        <v>1</v>
      </c>
      <c r="DI45" s="13">
        <f t="shared" si="36"/>
        <v>5</v>
      </c>
      <c r="DJ45" s="13">
        <f t="shared" si="37"/>
        <v>0</v>
      </c>
      <c r="DK45" s="13">
        <f t="shared" si="38"/>
        <v>0</v>
      </c>
      <c r="DL45" s="13">
        <f t="shared" si="39"/>
        <v>0</v>
      </c>
      <c r="DM45" s="13">
        <f t="shared" si="40"/>
        <v>0</v>
      </c>
      <c r="DN45" s="13">
        <f t="shared" si="41"/>
        <v>0</v>
      </c>
      <c r="DO45" s="13">
        <f t="shared" si="42"/>
        <v>0</v>
      </c>
      <c r="DP45" s="13">
        <f t="shared" si="43"/>
        <v>0</v>
      </c>
      <c r="DQ45" s="13">
        <f t="shared" si="44"/>
        <v>0</v>
      </c>
      <c r="DR45" s="13">
        <f t="shared" si="45"/>
        <v>0</v>
      </c>
    </row>
    <row r="46" spans="2:122" ht="18" customHeight="1" x14ac:dyDescent="0.25">
      <c r="B46" s="5"/>
      <c r="D46" s="44" t="s">
        <v>45</v>
      </c>
      <c r="E46" s="28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1"/>
      <c r="S46" s="10" t="s">
        <v>5</v>
      </c>
      <c r="T46" s="10"/>
      <c r="U46" s="10"/>
      <c r="V46" s="10"/>
      <c r="W46" s="10"/>
      <c r="X46" s="10" t="s">
        <v>25</v>
      </c>
      <c r="Y46" s="10"/>
      <c r="Z46" s="10"/>
      <c r="AA46" s="10" t="s">
        <v>10</v>
      </c>
      <c r="AB46" s="10"/>
      <c r="AC46" s="10"/>
      <c r="AD46" s="17"/>
      <c r="AE46" s="11"/>
      <c r="AF46" s="10"/>
      <c r="AG46" s="10" t="s">
        <v>33</v>
      </c>
      <c r="AH46" s="10"/>
      <c r="AI46" s="10"/>
      <c r="AJ46" s="10"/>
      <c r="AK46" s="10"/>
      <c r="AL46" s="10"/>
      <c r="AM46" s="10"/>
      <c r="AN46" s="10" t="s">
        <v>10</v>
      </c>
      <c r="AO46" s="10"/>
      <c r="AP46" s="10"/>
      <c r="AQ46" s="10" t="s">
        <v>25</v>
      </c>
      <c r="AR46" s="10"/>
      <c r="AS46" s="10"/>
      <c r="AT46" s="10"/>
      <c r="AU46" s="10" t="s">
        <v>36</v>
      </c>
      <c r="AV46" s="10" t="s">
        <v>10</v>
      </c>
      <c r="AW46" s="10"/>
      <c r="AX46" s="10"/>
      <c r="AY46" s="10"/>
      <c r="AZ46" s="10"/>
      <c r="BA46" s="10"/>
      <c r="BB46" s="10"/>
      <c r="BC46" s="10"/>
      <c r="BD46" s="10"/>
      <c r="BE46" s="10"/>
      <c r="BF46" s="10" t="s">
        <v>25</v>
      </c>
      <c r="BG46" s="10"/>
      <c r="BH46" s="10" t="s">
        <v>33</v>
      </c>
      <c r="BI46" s="10"/>
      <c r="BJ46" s="10"/>
      <c r="BK46" s="10"/>
      <c r="BL46" s="10" t="s">
        <v>27</v>
      </c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 t="s">
        <v>25</v>
      </c>
      <c r="CI46" s="10"/>
      <c r="CJ46" s="18" t="s">
        <v>10</v>
      </c>
      <c r="CK46" s="10" t="s">
        <v>30</v>
      </c>
      <c r="CL46" s="10" t="s">
        <v>5</v>
      </c>
      <c r="CM46" s="18" t="s">
        <v>10</v>
      </c>
      <c r="CN46" s="10" t="s">
        <v>27</v>
      </c>
      <c r="CO46" s="10"/>
      <c r="CP46" s="10"/>
      <c r="CQ46" s="10"/>
      <c r="CR46" s="10"/>
      <c r="CS46" s="10"/>
      <c r="CT46" s="10"/>
      <c r="CU46" s="10"/>
      <c r="CV46" s="13">
        <f t="shared" si="9"/>
        <v>2</v>
      </c>
      <c r="CW46" s="16">
        <f t="shared" si="0"/>
        <v>0</v>
      </c>
      <c r="CX46" s="13">
        <f t="shared" si="10"/>
        <v>4</v>
      </c>
      <c r="CY46" s="13">
        <f t="shared" si="11"/>
        <v>2</v>
      </c>
      <c r="CZ46" s="13">
        <f t="shared" si="1"/>
        <v>0</v>
      </c>
      <c r="DA46" s="13">
        <f t="shared" si="12"/>
        <v>0</v>
      </c>
      <c r="DB46" s="13">
        <f t="shared" si="13"/>
        <v>0</v>
      </c>
      <c r="DC46" s="13">
        <f t="shared" si="14"/>
        <v>1</v>
      </c>
      <c r="DD46" s="13">
        <f t="shared" si="15"/>
        <v>0</v>
      </c>
      <c r="DE46" s="13">
        <f t="shared" si="2"/>
        <v>0</v>
      </c>
      <c r="DF46" s="13">
        <f t="shared" si="16"/>
        <v>0</v>
      </c>
      <c r="DG46" s="13">
        <f t="shared" si="17"/>
        <v>2</v>
      </c>
      <c r="DH46" s="13">
        <f t="shared" si="18"/>
        <v>1</v>
      </c>
      <c r="DI46" s="13">
        <f t="shared" si="19"/>
        <v>5</v>
      </c>
      <c r="DJ46" s="13">
        <f t="shared" si="20"/>
        <v>0</v>
      </c>
      <c r="DK46" s="13">
        <f t="shared" si="21"/>
        <v>0</v>
      </c>
      <c r="DL46" s="13">
        <f t="shared" si="3"/>
        <v>0</v>
      </c>
      <c r="DM46" s="13">
        <f t="shared" si="4"/>
        <v>0</v>
      </c>
      <c r="DN46" s="13">
        <f t="shared" si="5"/>
        <v>0</v>
      </c>
      <c r="DO46" s="13">
        <f t="shared" si="6"/>
        <v>0</v>
      </c>
      <c r="DP46" s="13">
        <f t="shared" si="7"/>
        <v>0</v>
      </c>
      <c r="DQ46" s="13">
        <f t="shared" si="22"/>
        <v>0</v>
      </c>
      <c r="DR46" s="13">
        <f t="shared" si="8"/>
        <v>0</v>
      </c>
    </row>
    <row r="47" spans="2:122" ht="18" customHeight="1" x14ac:dyDescent="0.25">
      <c r="B47" s="5"/>
      <c r="D47" s="44" t="s">
        <v>46</v>
      </c>
      <c r="E47" s="28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 t="s">
        <v>5</v>
      </c>
      <c r="S47" s="10"/>
      <c r="T47" s="11"/>
      <c r="U47" s="10"/>
      <c r="V47" s="10"/>
      <c r="W47" s="10" t="s">
        <v>25</v>
      </c>
      <c r="X47" s="10"/>
      <c r="Y47" s="10" t="s">
        <v>10</v>
      </c>
      <c r="Z47" s="10"/>
      <c r="AA47" s="10"/>
      <c r="AB47" s="10"/>
      <c r="AC47" s="10"/>
      <c r="AD47" s="10"/>
      <c r="AE47" s="11"/>
      <c r="AF47" s="10"/>
      <c r="AG47" s="10" t="s">
        <v>33</v>
      </c>
      <c r="AH47" s="10"/>
      <c r="AI47" s="10"/>
      <c r="AJ47" s="10"/>
      <c r="AK47" s="10"/>
      <c r="AL47" s="10"/>
      <c r="AM47" s="10"/>
      <c r="AN47" s="10" t="s">
        <v>10</v>
      </c>
      <c r="AO47" s="18"/>
      <c r="AP47" s="10"/>
      <c r="AQ47" s="10"/>
      <c r="AR47" s="10" t="s">
        <v>25</v>
      </c>
      <c r="AS47" s="10"/>
      <c r="AT47" s="10"/>
      <c r="AU47" s="10" t="s">
        <v>10</v>
      </c>
      <c r="AV47" s="10" t="s">
        <v>36</v>
      </c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 t="s">
        <v>25</v>
      </c>
      <c r="BI47" s="10" t="s">
        <v>33</v>
      </c>
      <c r="BJ47" s="10"/>
      <c r="BK47" s="10"/>
      <c r="BL47" s="10"/>
      <c r="BM47" s="10"/>
      <c r="BN47" s="10" t="s">
        <v>27</v>
      </c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 t="s">
        <v>25</v>
      </c>
      <c r="CG47" s="10" t="s">
        <v>5</v>
      </c>
      <c r="CH47" s="10"/>
      <c r="CI47" s="10"/>
      <c r="CJ47" s="18" t="s">
        <v>10</v>
      </c>
      <c r="CK47" s="10" t="s">
        <v>30</v>
      </c>
      <c r="CL47" s="10"/>
      <c r="CM47" s="10" t="s">
        <v>27</v>
      </c>
      <c r="CN47" s="10"/>
      <c r="CO47" s="10"/>
      <c r="CP47" s="10"/>
      <c r="CQ47" s="10"/>
      <c r="CR47" s="18" t="s">
        <v>10</v>
      </c>
      <c r="CS47" s="10"/>
      <c r="CT47" s="10"/>
      <c r="CU47" s="10"/>
      <c r="CV47" s="13">
        <f t="shared" si="9"/>
        <v>2</v>
      </c>
      <c r="CW47" s="16">
        <f t="shared" si="0"/>
        <v>0</v>
      </c>
      <c r="CX47" s="13">
        <f t="shared" si="10"/>
        <v>4</v>
      </c>
      <c r="CY47" s="13">
        <f t="shared" si="11"/>
        <v>2</v>
      </c>
      <c r="CZ47" s="13">
        <f t="shared" si="1"/>
        <v>0</v>
      </c>
      <c r="DA47" s="13">
        <f t="shared" si="12"/>
        <v>0</v>
      </c>
      <c r="DB47" s="13">
        <f t="shared" si="13"/>
        <v>0</v>
      </c>
      <c r="DC47" s="13">
        <f t="shared" si="14"/>
        <v>1</v>
      </c>
      <c r="DD47" s="13">
        <f t="shared" si="15"/>
        <v>0</v>
      </c>
      <c r="DE47" s="13">
        <f t="shared" si="2"/>
        <v>0</v>
      </c>
      <c r="DF47" s="13">
        <f t="shared" si="16"/>
        <v>0</v>
      </c>
      <c r="DG47" s="13">
        <f t="shared" si="17"/>
        <v>2</v>
      </c>
      <c r="DH47" s="13">
        <f t="shared" si="18"/>
        <v>1</v>
      </c>
      <c r="DI47" s="13">
        <f t="shared" si="19"/>
        <v>5</v>
      </c>
      <c r="DJ47" s="13">
        <f t="shared" si="20"/>
        <v>0</v>
      </c>
      <c r="DK47" s="13">
        <f t="shared" si="21"/>
        <v>0</v>
      </c>
      <c r="DL47" s="13">
        <f t="shared" si="3"/>
        <v>0</v>
      </c>
      <c r="DM47" s="13">
        <f t="shared" si="4"/>
        <v>0</v>
      </c>
      <c r="DN47" s="13">
        <f t="shared" si="5"/>
        <v>0</v>
      </c>
      <c r="DO47" s="13">
        <f t="shared" si="6"/>
        <v>0</v>
      </c>
      <c r="DP47" s="13">
        <f t="shared" si="7"/>
        <v>0</v>
      </c>
      <c r="DQ47" s="13">
        <f t="shared" si="22"/>
        <v>0</v>
      </c>
      <c r="DR47" s="13">
        <f t="shared" si="8"/>
        <v>0</v>
      </c>
    </row>
    <row r="48" spans="2:122" ht="18" customHeight="1" x14ac:dyDescent="0.25">
      <c r="B48" s="5"/>
      <c r="D48" s="44" t="s">
        <v>47</v>
      </c>
      <c r="E48" s="2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1"/>
      <c r="U48" s="10" t="s">
        <v>5</v>
      </c>
      <c r="V48" s="10"/>
      <c r="W48" s="10" t="s">
        <v>25</v>
      </c>
      <c r="X48" s="10"/>
      <c r="Y48" s="10" t="s">
        <v>10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 t="s">
        <v>33</v>
      </c>
      <c r="AN48" s="10"/>
      <c r="AO48" s="18"/>
      <c r="AP48" s="10" t="s">
        <v>10</v>
      </c>
      <c r="AQ48" s="10" t="s">
        <v>25</v>
      </c>
      <c r="AR48" s="10"/>
      <c r="AS48" s="10"/>
      <c r="AT48" s="10"/>
      <c r="AU48" s="10" t="s">
        <v>36</v>
      </c>
      <c r="AV48" s="10" t="s">
        <v>10</v>
      </c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 t="s">
        <v>33</v>
      </c>
      <c r="BI48" s="10" t="s">
        <v>25</v>
      </c>
      <c r="BJ48" s="10"/>
      <c r="BK48" s="10"/>
      <c r="BL48" s="10"/>
      <c r="BM48" s="10"/>
      <c r="BN48" s="10"/>
      <c r="BO48" s="10" t="s">
        <v>27</v>
      </c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 t="s">
        <v>25</v>
      </c>
      <c r="CF48" s="10"/>
      <c r="CG48" s="10"/>
      <c r="CH48" s="10" t="s">
        <v>5</v>
      </c>
      <c r="CI48" s="10"/>
      <c r="CJ48" s="18"/>
      <c r="CK48" s="18" t="s">
        <v>10</v>
      </c>
      <c r="CL48" s="10" t="s">
        <v>30</v>
      </c>
      <c r="CM48" s="10" t="s">
        <v>27</v>
      </c>
      <c r="CN48" s="18" t="s">
        <v>10</v>
      </c>
      <c r="CO48" s="10"/>
      <c r="CP48" s="10"/>
      <c r="CQ48" s="10"/>
      <c r="CR48" s="10"/>
      <c r="CS48" s="10"/>
      <c r="CT48" s="10"/>
      <c r="CU48" s="10"/>
      <c r="CV48" s="13">
        <f t="shared" si="9"/>
        <v>2</v>
      </c>
      <c r="CW48" s="16">
        <f t="shared" si="0"/>
        <v>0</v>
      </c>
      <c r="CX48" s="13">
        <f t="shared" si="10"/>
        <v>4</v>
      </c>
      <c r="CY48" s="13">
        <f t="shared" si="11"/>
        <v>2</v>
      </c>
      <c r="CZ48" s="13">
        <f t="shared" si="1"/>
        <v>0</v>
      </c>
      <c r="DA48" s="13">
        <f t="shared" si="12"/>
        <v>0</v>
      </c>
      <c r="DB48" s="13">
        <f t="shared" si="13"/>
        <v>0</v>
      </c>
      <c r="DC48" s="13">
        <f t="shared" si="14"/>
        <v>1</v>
      </c>
      <c r="DD48" s="13">
        <f t="shared" si="15"/>
        <v>0</v>
      </c>
      <c r="DE48" s="13">
        <f t="shared" si="2"/>
        <v>0</v>
      </c>
      <c r="DF48" s="13">
        <f t="shared" si="16"/>
        <v>0</v>
      </c>
      <c r="DG48" s="13">
        <f t="shared" si="17"/>
        <v>2</v>
      </c>
      <c r="DH48" s="13">
        <f t="shared" si="18"/>
        <v>1</v>
      </c>
      <c r="DI48" s="13">
        <f t="shared" si="19"/>
        <v>5</v>
      </c>
      <c r="DJ48" s="13">
        <f t="shared" si="20"/>
        <v>0</v>
      </c>
      <c r="DK48" s="13">
        <f t="shared" si="21"/>
        <v>0</v>
      </c>
      <c r="DL48" s="13">
        <f t="shared" si="3"/>
        <v>0</v>
      </c>
      <c r="DM48" s="13">
        <f t="shared" si="4"/>
        <v>0</v>
      </c>
      <c r="DN48" s="13">
        <f t="shared" si="5"/>
        <v>0</v>
      </c>
      <c r="DO48" s="13">
        <f t="shared" si="6"/>
        <v>0</v>
      </c>
      <c r="DP48" s="13">
        <f t="shared" si="7"/>
        <v>0</v>
      </c>
      <c r="DQ48" s="13">
        <f t="shared" si="22"/>
        <v>0</v>
      </c>
      <c r="DR48" s="13">
        <f t="shared" si="8"/>
        <v>0</v>
      </c>
    </row>
    <row r="49" spans="1:123" ht="18" customHeight="1" x14ac:dyDescent="0.25">
      <c r="B49" s="5"/>
      <c r="D49" s="44" t="s">
        <v>76</v>
      </c>
      <c r="E49" s="28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1"/>
      <c r="U49" s="10"/>
      <c r="V49" s="10" t="s">
        <v>5</v>
      </c>
      <c r="W49" s="10"/>
      <c r="X49" s="10" t="s">
        <v>10</v>
      </c>
      <c r="Y49" s="10" t="s">
        <v>25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 t="s">
        <v>33</v>
      </c>
      <c r="AJ49" s="10"/>
      <c r="AK49" s="10"/>
      <c r="AL49" s="10"/>
      <c r="AM49" s="10"/>
      <c r="AN49" s="10"/>
      <c r="AO49" s="18"/>
      <c r="AP49" s="10" t="s">
        <v>10</v>
      </c>
      <c r="AQ49" s="10"/>
      <c r="AR49" s="10"/>
      <c r="AS49" s="10" t="s">
        <v>25</v>
      </c>
      <c r="AT49" s="10"/>
      <c r="AU49" s="10"/>
      <c r="AV49" s="10" t="s">
        <v>10</v>
      </c>
      <c r="AW49" s="10"/>
      <c r="AX49" s="10" t="s">
        <v>36</v>
      </c>
      <c r="AY49" s="10"/>
      <c r="AZ49" s="10"/>
      <c r="BA49" s="10"/>
      <c r="BB49" s="10"/>
      <c r="BC49" s="10"/>
      <c r="BD49" s="10"/>
      <c r="BE49" s="10"/>
      <c r="BF49" s="10"/>
      <c r="BG49" s="10"/>
      <c r="BH49" s="10" t="s">
        <v>33</v>
      </c>
      <c r="BI49" s="10" t="s">
        <v>25</v>
      </c>
      <c r="BJ49" s="10"/>
      <c r="BK49" s="10"/>
      <c r="BL49" s="10"/>
      <c r="BM49" s="10"/>
      <c r="BN49" s="10"/>
      <c r="BO49" s="10" t="s">
        <v>27</v>
      </c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 t="s">
        <v>5</v>
      </c>
      <c r="CI49" s="10"/>
      <c r="CJ49" s="10" t="s">
        <v>25</v>
      </c>
      <c r="CK49" s="18" t="s">
        <v>10</v>
      </c>
      <c r="CL49" s="10" t="s">
        <v>30</v>
      </c>
      <c r="CM49" s="10"/>
      <c r="CN49" s="10" t="s">
        <v>27</v>
      </c>
      <c r="CO49" s="10"/>
      <c r="CP49" s="18" t="s">
        <v>10</v>
      </c>
      <c r="CQ49" s="10"/>
      <c r="CR49" s="10"/>
      <c r="CS49" s="10"/>
      <c r="CT49" s="10"/>
      <c r="CU49" s="10"/>
      <c r="CV49" s="13">
        <f t="shared" si="9"/>
        <v>2</v>
      </c>
      <c r="CW49" s="16">
        <f t="shared" si="0"/>
        <v>0</v>
      </c>
      <c r="CX49" s="13">
        <f t="shared" si="10"/>
        <v>4</v>
      </c>
      <c r="CY49" s="13">
        <f t="shared" si="11"/>
        <v>2</v>
      </c>
      <c r="CZ49" s="13">
        <f t="shared" si="1"/>
        <v>0</v>
      </c>
      <c r="DA49" s="13">
        <f t="shared" si="12"/>
        <v>0</v>
      </c>
      <c r="DB49" s="13">
        <f t="shared" si="13"/>
        <v>0</v>
      </c>
      <c r="DC49" s="13">
        <f t="shared" si="14"/>
        <v>1</v>
      </c>
      <c r="DD49" s="13">
        <f t="shared" si="15"/>
        <v>0</v>
      </c>
      <c r="DE49" s="13">
        <f t="shared" si="2"/>
        <v>0</v>
      </c>
      <c r="DF49" s="13">
        <f t="shared" si="16"/>
        <v>0</v>
      </c>
      <c r="DG49" s="13">
        <f t="shared" si="17"/>
        <v>2</v>
      </c>
      <c r="DH49" s="13">
        <f t="shared" si="18"/>
        <v>1</v>
      </c>
      <c r="DI49" s="13">
        <f t="shared" si="19"/>
        <v>5</v>
      </c>
      <c r="DJ49" s="13">
        <f t="shared" si="20"/>
        <v>0</v>
      </c>
      <c r="DK49" s="13">
        <f t="shared" si="21"/>
        <v>0</v>
      </c>
      <c r="DL49" s="13">
        <f t="shared" si="3"/>
        <v>0</v>
      </c>
      <c r="DM49" s="13">
        <f t="shared" si="4"/>
        <v>0</v>
      </c>
      <c r="DN49" s="13">
        <f t="shared" si="5"/>
        <v>0</v>
      </c>
      <c r="DO49" s="13">
        <f t="shared" si="6"/>
        <v>0</v>
      </c>
      <c r="DP49" s="13">
        <f t="shared" si="7"/>
        <v>0</v>
      </c>
      <c r="DQ49" s="13">
        <f t="shared" si="22"/>
        <v>0</v>
      </c>
      <c r="DR49" s="13">
        <f t="shared" si="8"/>
        <v>0</v>
      </c>
    </row>
    <row r="50" spans="1:123" ht="18" customHeight="1" x14ac:dyDescent="0.25">
      <c r="B50" s="5"/>
      <c r="D50" s="44" t="s">
        <v>104</v>
      </c>
      <c r="E50" s="28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 t="s">
        <v>5</v>
      </c>
      <c r="T50" s="10" t="s">
        <v>25</v>
      </c>
      <c r="U50" s="10"/>
      <c r="V50" s="10"/>
      <c r="W50" s="10"/>
      <c r="X50" s="10"/>
      <c r="Y50" s="10" t="s">
        <v>10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 t="s">
        <v>33</v>
      </c>
      <c r="AK50" s="10"/>
      <c r="AL50" s="10"/>
      <c r="AM50" s="10"/>
      <c r="AN50" s="10"/>
      <c r="AO50" s="18"/>
      <c r="AP50" s="10" t="s">
        <v>10</v>
      </c>
      <c r="AQ50" s="10"/>
      <c r="AR50" s="10" t="s">
        <v>25</v>
      </c>
      <c r="AS50" s="10"/>
      <c r="AT50" s="10"/>
      <c r="AU50" s="10"/>
      <c r="AV50" s="10" t="s">
        <v>10</v>
      </c>
      <c r="AW50" s="10" t="s">
        <v>36</v>
      </c>
      <c r="AX50" s="10"/>
      <c r="AY50" s="10"/>
      <c r="AZ50" s="10"/>
      <c r="BA50" s="10"/>
      <c r="BB50" s="10"/>
      <c r="BC50" s="10"/>
      <c r="BD50" s="10"/>
      <c r="BE50" s="10"/>
      <c r="BF50" s="10" t="s">
        <v>25</v>
      </c>
      <c r="BG50" s="10"/>
      <c r="BH50" s="10"/>
      <c r="BI50" s="10" t="s">
        <v>33</v>
      </c>
      <c r="BJ50" s="10"/>
      <c r="BK50" s="10"/>
      <c r="BL50" s="10"/>
      <c r="BM50" s="10"/>
      <c r="BN50" s="10"/>
      <c r="BO50" s="10"/>
      <c r="BP50" s="10" t="s">
        <v>27</v>
      </c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 t="s">
        <v>25</v>
      </c>
      <c r="CE50" s="10"/>
      <c r="CF50" s="10"/>
      <c r="CG50" s="10"/>
      <c r="CH50" s="18" t="s">
        <v>10</v>
      </c>
      <c r="CI50" s="10"/>
      <c r="CJ50" s="18"/>
      <c r="CK50" s="10" t="s">
        <v>5</v>
      </c>
      <c r="CL50" s="10" t="s">
        <v>30</v>
      </c>
      <c r="CM50" s="10"/>
      <c r="CN50" s="10"/>
      <c r="CO50" s="10"/>
      <c r="CP50" s="10" t="s">
        <v>27</v>
      </c>
      <c r="CQ50" s="18" t="s">
        <v>10</v>
      </c>
      <c r="CR50" s="10"/>
      <c r="CS50" s="10"/>
      <c r="CT50" s="10"/>
      <c r="CU50" s="10"/>
      <c r="CV50" s="13">
        <f t="shared" ref="CV50:CV53" si="46">COUNTIF(E50:CU50,"РУС")</f>
        <v>2</v>
      </c>
      <c r="CW50" s="16">
        <f t="shared" ref="CW50:CW53" si="47">COUNTIF(E50:CU50,"МАТ")</f>
        <v>0</v>
      </c>
      <c r="CX50" s="13">
        <f t="shared" ref="CX50:CX53" si="48">COUNTIF(E50:CU50,"АЛГ")</f>
        <v>4</v>
      </c>
      <c r="CY50" s="13">
        <f t="shared" ref="CY50:CY53" si="49">COUNTIF(E50:CU50,"ГЕМ")</f>
        <v>2</v>
      </c>
      <c r="CZ50" s="13">
        <f t="shared" ref="CZ50:CZ53" si="50">COUNTIF(E50:CU50,"ВИС")</f>
        <v>0</v>
      </c>
      <c r="DA50" s="13">
        <f t="shared" ref="DA50:DA53" si="51">COUNTIF(E50:CU50,"БИО")</f>
        <v>0</v>
      </c>
      <c r="DB50" s="13">
        <f t="shared" ref="DB50:DB53" si="52">COUNTIF(E50:CU50,"ГЕО")</f>
        <v>0</v>
      </c>
      <c r="DC50" s="13">
        <f t="shared" ref="DC50:DC53" si="53">COUNTIF(E50:CU50,"ИНФ")</f>
        <v>1</v>
      </c>
      <c r="DD50" s="13">
        <f t="shared" ref="DD50:DD53" si="54">COUNTIF(E50:CU50,"ИСТ")</f>
        <v>0</v>
      </c>
      <c r="DE50" s="13">
        <f t="shared" ref="DE50:DE53" si="55">COUNTIF(E50:CU50,"ЛИТ")</f>
        <v>0</v>
      </c>
      <c r="DF50" s="13">
        <f t="shared" ref="DF50:DF53" si="56">COUNTIF(E50:CU50,"ОБЩ")</f>
        <v>0</v>
      </c>
      <c r="DG50" s="13">
        <f t="shared" ref="DG50:DG53" si="57">COUNTIF(E50:CU50,"ФИЗ")</f>
        <v>2</v>
      </c>
      <c r="DH50" s="13">
        <f t="shared" ref="DH50:DH53" si="58">COUNTIF(E50:CU50,"ХИМ")</f>
        <v>1</v>
      </c>
      <c r="DI50" s="13">
        <f t="shared" ref="DI50:DI53" si="59">COUNTIF(E50:CU50,"АНГ")</f>
        <v>5</v>
      </c>
      <c r="DJ50" s="13">
        <f t="shared" ref="DJ50:DJ53" si="60">COUNTIF(E50:CU50,"НЕМ")</f>
        <v>0</v>
      </c>
      <c r="DK50" s="13">
        <f t="shared" ref="DK50:DK53" si="61">COUNTIF(E50:CU50,"ФРА")</f>
        <v>0</v>
      </c>
      <c r="DL50" s="13">
        <f t="shared" ref="DL50:DL53" si="62">COUNTIF(E50:CU50,"ОКР")</f>
        <v>0</v>
      </c>
      <c r="DM50" s="13">
        <f t="shared" ref="DM50:DM53" si="63">COUNTIF(E50:CU50,"ИЗО")</f>
        <v>0</v>
      </c>
      <c r="DN50" s="13">
        <f t="shared" ref="DN50:DN53" si="64">COUNTIF(E50:CU50,"КУБ")</f>
        <v>0</v>
      </c>
      <c r="DO50" s="13">
        <f t="shared" ref="DO50:DO53" si="65">COUNTIF(E50:CU50,"МУЗ")</f>
        <v>0</v>
      </c>
      <c r="DP50" s="13">
        <f t="shared" ref="DP50:DP53" si="66">COUNTIF(E50:CU50,"ОБЗ")</f>
        <v>0</v>
      </c>
      <c r="DQ50" s="13">
        <f t="shared" ref="DQ50:DQ53" si="67">COUNTIF(E50:CU50,"ТЕХ")</f>
        <v>0</v>
      </c>
      <c r="DR50" s="13">
        <f t="shared" ref="DR50:DR53" si="68">COUNTIF(E50:CU50,"ФЗР")</f>
        <v>0</v>
      </c>
    </row>
    <row r="51" spans="1:123" ht="18" customHeight="1" x14ac:dyDescent="0.25">
      <c r="B51" s="5"/>
      <c r="D51" s="44" t="s">
        <v>105</v>
      </c>
      <c r="E51" s="28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 t="s">
        <v>5</v>
      </c>
      <c r="S51" s="10"/>
      <c r="T51" s="11"/>
      <c r="U51" s="10"/>
      <c r="V51" s="10"/>
      <c r="W51" s="10" t="s">
        <v>25</v>
      </c>
      <c r="X51" s="10"/>
      <c r="Y51" s="11"/>
      <c r="Z51" s="10"/>
      <c r="AA51" s="10" t="s">
        <v>10</v>
      </c>
      <c r="AB51" s="10"/>
      <c r="AC51" s="10"/>
      <c r="AD51" s="10"/>
      <c r="AE51" s="10"/>
      <c r="AF51" s="10"/>
      <c r="AG51" s="10"/>
      <c r="AH51" s="10"/>
      <c r="AI51" s="10"/>
      <c r="AJ51" s="10" t="s">
        <v>33</v>
      </c>
      <c r="AK51" s="10"/>
      <c r="AL51" s="10"/>
      <c r="AM51" s="10"/>
      <c r="AN51" s="10"/>
      <c r="AO51" s="18"/>
      <c r="AP51" s="10"/>
      <c r="AQ51" s="10"/>
      <c r="AR51" s="10" t="s">
        <v>10</v>
      </c>
      <c r="AS51" s="10"/>
      <c r="AT51" s="10"/>
      <c r="AU51" s="10" t="s">
        <v>36</v>
      </c>
      <c r="AV51" s="10" t="s">
        <v>25</v>
      </c>
      <c r="AW51" s="10" t="s">
        <v>10</v>
      </c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 t="s">
        <v>25</v>
      </c>
      <c r="BI51" s="10"/>
      <c r="BJ51" s="10" t="s">
        <v>33</v>
      </c>
      <c r="BK51" s="10"/>
      <c r="BL51" s="10"/>
      <c r="BM51" s="10"/>
      <c r="BN51" s="10" t="s">
        <v>27</v>
      </c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 t="s">
        <v>25</v>
      </c>
      <c r="CF51" s="10"/>
      <c r="CG51" s="10"/>
      <c r="CH51" s="10"/>
      <c r="CI51" s="10"/>
      <c r="CJ51" s="10" t="s">
        <v>5</v>
      </c>
      <c r="CK51" s="10" t="s">
        <v>30</v>
      </c>
      <c r="CL51" s="18" t="s">
        <v>10</v>
      </c>
      <c r="CM51" s="10"/>
      <c r="CN51" s="10"/>
      <c r="CO51" s="10"/>
      <c r="CP51" s="18" t="s">
        <v>10</v>
      </c>
      <c r="CQ51" s="10" t="s">
        <v>27</v>
      </c>
      <c r="CR51" s="10"/>
      <c r="CS51" s="10"/>
      <c r="CT51" s="10"/>
      <c r="CU51" s="10"/>
      <c r="CV51" s="13">
        <f t="shared" si="46"/>
        <v>2</v>
      </c>
      <c r="CW51" s="16">
        <f t="shared" si="47"/>
        <v>0</v>
      </c>
      <c r="CX51" s="13">
        <f t="shared" si="48"/>
        <v>4</v>
      </c>
      <c r="CY51" s="13">
        <f t="shared" si="49"/>
        <v>2</v>
      </c>
      <c r="CZ51" s="13">
        <f t="shared" si="50"/>
        <v>0</v>
      </c>
      <c r="DA51" s="13">
        <f t="shared" si="51"/>
        <v>0</v>
      </c>
      <c r="DB51" s="13">
        <f t="shared" si="52"/>
        <v>0</v>
      </c>
      <c r="DC51" s="13">
        <f t="shared" si="53"/>
        <v>1</v>
      </c>
      <c r="DD51" s="13">
        <f t="shared" si="54"/>
        <v>0</v>
      </c>
      <c r="DE51" s="13">
        <f t="shared" si="55"/>
        <v>0</v>
      </c>
      <c r="DF51" s="13">
        <f t="shared" si="56"/>
        <v>0</v>
      </c>
      <c r="DG51" s="13">
        <f t="shared" si="57"/>
        <v>2</v>
      </c>
      <c r="DH51" s="13">
        <f t="shared" si="58"/>
        <v>1</v>
      </c>
      <c r="DI51" s="13">
        <f t="shared" si="59"/>
        <v>5</v>
      </c>
      <c r="DJ51" s="13">
        <f t="shared" si="60"/>
        <v>0</v>
      </c>
      <c r="DK51" s="13">
        <f t="shared" si="61"/>
        <v>0</v>
      </c>
      <c r="DL51" s="13">
        <f t="shared" si="62"/>
        <v>0</v>
      </c>
      <c r="DM51" s="13">
        <f t="shared" si="63"/>
        <v>0</v>
      </c>
      <c r="DN51" s="13">
        <f t="shared" si="64"/>
        <v>0</v>
      </c>
      <c r="DO51" s="13">
        <f t="shared" si="65"/>
        <v>0</v>
      </c>
      <c r="DP51" s="13">
        <f t="shared" si="66"/>
        <v>0</v>
      </c>
      <c r="DQ51" s="13">
        <f t="shared" si="67"/>
        <v>0</v>
      </c>
      <c r="DR51" s="13">
        <f t="shared" si="68"/>
        <v>0</v>
      </c>
    </row>
    <row r="52" spans="1:123" ht="18" customHeight="1" x14ac:dyDescent="0.25">
      <c r="B52" s="5"/>
      <c r="D52" s="44" t="s">
        <v>106</v>
      </c>
      <c r="E52" s="28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 t="s">
        <v>5</v>
      </c>
      <c r="U52" s="10"/>
      <c r="V52" s="10"/>
      <c r="W52" s="10"/>
      <c r="X52" s="10"/>
      <c r="Y52" s="10" t="s">
        <v>25</v>
      </c>
      <c r="Z52" s="10"/>
      <c r="AA52" s="10" t="s">
        <v>10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 t="s">
        <v>33</v>
      </c>
      <c r="AL52" s="10"/>
      <c r="AM52" s="10"/>
      <c r="AN52" s="10"/>
      <c r="AO52" s="10"/>
      <c r="AP52" s="10"/>
      <c r="AQ52" s="10"/>
      <c r="AR52" s="10" t="s">
        <v>10</v>
      </c>
      <c r="AS52" s="10"/>
      <c r="AT52" s="10"/>
      <c r="AU52" s="10"/>
      <c r="AV52" s="10" t="s">
        <v>10</v>
      </c>
      <c r="AW52" s="10" t="s">
        <v>36</v>
      </c>
      <c r="AX52" s="10" t="s">
        <v>25</v>
      </c>
      <c r="AY52" s="10"/>
      <c r="AZ52" s="10"/>
      <c r="BA52" s="10"/>
      <c r="BB52" s="10"/>
      <c r="BC52" s="10"/>
      <c r="BD52" s="10"/>
      <c r="BE52" s="10"/>
      <c r="BF52" s="10"/>
      <c r="BG52" s="10" t="s">
        <v>25</v>
      </c>
      <c r="BH52" s="10"/>
      <c r="BI52" s="10"/>
      <c r="BJ52" s="10" t="s">
        <v>33</v>
      </c>
      <c r="BK52" s="10"/>
      <c r="BL52" s="10"/>
      <c r="BM52" s="10" t="s">
        <v>27</v>
      </c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 t="s">
        <v>25</v>
      </c>
      <c r="CF52" s="10"/>
      <c r="CG52" s="10"/>
      <c r="CH52" s="10"/>
      <c r="CI52" s="10"/>
      <c r="CJ52" s="10" t="s">
        <v>5</v>
      </c>
      <c r="CK52" s="10" t="s">
        <v>30</v>
      </c>
      <c r="CL52" s="10"/>
      <c r="CM52" s="18" t="s">
        <v>10</v>
      </c>
      <c r="CN52" s="10" t="s">
        <v>27</v>
      </c>
      <c r="CO52" s="10"/>
      <c r="CP52" s="10"/>
      <c r="CQ52" s="18" t="s">
        <v>10</v>
      </c>
      <c r="CR52" s="10"/>
      <c r="CS52" s="10"/>
      <c r="CT52" s="10"/>
      <c r="CU52" s="10"/>
      <c r="CV52" s="13">
        <f t="shared" si="46"/>
        <v>2</v>
      </c>
      <c r="CW52" s="16">
        <f t="shared" si="47"/>
        <v>0</v>
      </c>
      <c r="CX52" s="13">
        <f t="shared" si="48"/>
        <v>4</v>
      </c>
      <c r="CY52" s="13">
        <f t="shared" si="49"/>
        <v>2</v>
      </c>
      <c r="CZ52" s="13">
        <f t="shared" si="50"/>
        <v>0</v>
      </c>
      <c r="DA52" s="13">
        <f t="shared" si="51"/>
        <v>0</v>
      </c>
      <c r="DB52" s="13">
        <f t="shared" si="52"/>
        <v>0</v>
      </c>
      <c r="DC52" s="13">
        <f t="shared" si="53"/>
        <v>1</v>
      </c>
      <c r="DD52" s="13">
        <f t="shared" si="54"/>
        <v>0</v>
      </c>
      <c r="DE52" s="13">
        <f t="shared" si="55"/>
        <v>0</v>
      </c>
      <c r="DF52" s="13">
        <f t="shared" si="56"/>
        <v>0</v>
      </c>
      <c r="DG52" s="13">
        <f t="shared" si="57"/>
        <v>2</v>
      </c>
      <c r="DH52" s="13">
        <f t="shared" si="58"/>
        <v>1</v>
      </c>
      <c r="DI52" s="13">
        <f t="shared" si="59"/>
        <v>5</v>
      </c>
      <c r="DJ52" s="13">
        <f t="shared" si="60"/>
        <v>0</v>
      </c>
      <c r="DK52" s="13">
        <f t="shared" si="61"/>
        <v>0</v>
      </c>
      <c r="DL52" s="13">
        <f t="shared" si="62"/>
        <v>0</v>
      </c>
      <c r="DM52" s="13">
        <f t="shared" si="63"/>
        <v>0</v>
      </c>
      <c r="DN52" s="13">
        <f t="shared" si="64"/>
        <v>0</v>
      </c>
      <c r="DO52" s="13">
        <f t="shared" si="65"/>
        <v>0</v>
      </c>
      <c r="DP52" s="13">
        <f t="shared" si="66"/>
        <v>0</v>
      </c>
      <c r="DQ52" s="13">
        <f t="shared" si="67"/>
        <v>0</v>
      </c>
      <c r="DR52" s="13">
        <f t="shared" si="68"/>
        <v>0</v>
      </c>
    </row>
    <row r="53" spans="1:123" ht="18" customHeight="1" x14ac:dyDescent="0.25">
      <c r="B53" s="5"/>
      <c r="D53" s="44" t="s">
        <v>107</v>
      </c>
      <c r="E53" s="28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 t="s">
        <v>5</v>
      </c>
      <c r="S53" s="10"/>
      <c r="T53" s="11"/>
      <c r="U53" s="10"/>
      <c r="V53" s="10"/>
      <c r="W53" s="10"/>
      <c r="X53" s="10"/>
      <c r="Y53" s="10" t="s">
        <v>25</v>
      </c>
      <c r="Z53" s="10"/>
      <c r="AA53" s="10" t="s">
        <v>10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 t="s">
        <v>33</v>
      </c>
      <c r="AM53" s="10"/>
      <c r="AN53" s="10"/>
      <c r="AO53" s="18"/>
      <c r="AP53" s="10"/>
      <c r="AQ53" s="10" t="s">
        <v>10</v>
      </c>
      <c r="AR53" s="10"/>
      <c r="AS53" s="10" t="s">
        <v>36</v>
      </c>
      <c r="AT53" s="10"/>
      <c r="AU53" s="10"/>
      <c r="AV53" s="10" t="s">
        <v>25</v>
      </c>
      <c r="AW53" s="10" t="s">
        <v>10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 t="s">
        <v>25</v>
      </c>
      <c r="BH53" s="10"/>
      <c r="BI53" s="10"/>
      <c r="BJ53" s="10" t="s">
        <v>33</v>
      </c>
      <c r="BK53" s="10"/>
      <c r="BL53" s="10"/>
      <c r="BM53" s="10" t="s">
        <v>27</v>
      </c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 t="s">
        <v>25</v>
      </c>
      <c r="CH53" s="18"/>
      <c r="CI53" s="10"/>
      <c r="CJ53" s="18"/>
      <c r="CK53" s="10" t="s">
        <v>5</v>
      </c>
      <c r="CL53" s="10" t="s">
        <v>30</v>
      </c>
      <c r="CM53" s="18" t="s">
        <v>10</v>
      </c>
      <c r="CN53" s="10"/>
      <c r="CO53" s="10"/>
      <c r="CP53" s="10" t="s">
        <v>27</v>
      </c>
      <c r="CQ53" s="10"/>
      <c r="CR53" s="18" t="s">
        <v>10</v>
      </c>
      <c r="CS53" s="18"/>
      <c r="CT53" s="10"/>
      <c r="CU53" s="10"/>
      <c r="CV53" s="13">
        <f t="shared" si="46"/>
        <v>2</v>
      </c>
      <c r="CW53" s="16">
        <f t="shared" si="47"/>
        <v>0</v>
      </c>
      <c r="CX53" s="13">
        <f t="shared" si="48"/>
        <v>4</v>
      </c>
      <c r="CY53" s="13">
        <f t="shared" si="49"/>
        <v>2</v>
      </c>
      <c r="CZ53" s="13">
        <f t="shared" si="50"/>
        <v>0</v>
      </c>
      <c r="DA53" s="13">
        <f t="shared" si="51"/>
        <v>0</v>
      </c>
      <c r="DB53" s="13">
        <f t="shared" si="52"/>
        <v>0</v>
      </c>
      <c r="DC53" s="13">
        <f t="shared" si="53"/>
        <v>1</v>
      </c>
      <c r="DD53" s="13">
        <f t="shared" si="54"/>
        <v>0</v>
      </c>
      <c r="DE53" s="13">
        <f t="shared" si="55"/>
        <v>0</v>
      </c>
      <c r="DF53" s="13">
        <f t="shared" si="56"/>
        <v>0</v>
      </c>
      <c r="DG53" s="13">
        <f t="shared" si="57"/>
        <v>2</v>
      </c>
      <c r="DH53" s="13">
        <f t="shared" si="58"/>
        <v>1</v>
      </c>
      <c r="DI53" s="13">
        <f t="shared" si="59"/>
        <v>5</v>
      </c>
      <c r="DJ53" s="13">
        <f t="shared" si="60"/>
        <v>0</v>
      </c>
      <c r="DK53" s="13">
        <f t="shared" si="61"/>
        <v>0</v>
      </c>
      <c r="DL53" s="13">
        <f t="shared" si="62"/>
        <v>0</v>
      </c>
      <c r="DM53" s="13">
        <f t="shared" si="63"/>
        <v>0</v>
      </c>
      <c r="DN53" s="13">
        <f t="shared" si="64"/>
        <v>0</v>
      </c>
      <c r="DO53" s="13">
        <f t="shared" si="65"/>
        <v>0</v>
      </c>
      <c r="DP53" s="13">
        <f t="shared" si="66"/>
        <v>0</v>
      </c>
      <c r="DQ53" s="13">
        <f t="shared" si="67"/>
        <v>0</v>
      </c>
      <c r="DR53" s="13">
        <f t="shared" si="68"/>
        <v>0</v>
      </c>
    </row>
    <row r="54" spans="1:123" ht="18" customHeight="1" x14ac:dyDescent="0.3">
      <c r="A54" s="3"/>
      <c r="B54" s="9"/>
      <c r="D54" s="44" t="s">
        <v>48</v>
      </c>
      <c r="E54" s="28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 t="s">
        <v>5</v>
      </c>
      <c r="T54" s="11"/>
      <c r="U54" s="10" t="s">
        <v>8</v>
      </c>
      <c r="V54" s="10"/>
      <c r="W54" s="10"/>
      <c r="X54" s="10"/>
      <c r="Y54" s="11"/>
      <c r="Z54" s="10"/>
      <c r="AA54" s="10" t="s">
        <v>10</v>
      </c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 t="s">
        <v>8</v>
      </c>
      <c r="AN54" s="10"/>
      <c r="AO54" s="18"/>
      <c r="AP54" s="10"/>
      <c r="AQ54" s="10" t="s">
        <v>36</v>
      </c>
      <c r="AR54" s="10"/>
      <c r="AS54" s="10" t="s">
        <v>5</v>
      </c>
      <c r="AT54" s="10"/>
      <c r="AU54" s="10"/>
      <c r="AV54" s="10"/>
      <c r="AW54" s="10" t="s">
        <v>8</v>
      </c>
      <c r="AX54" s="10"/>
      <c r="AY54" s="10"/>
      <c r="AZ54" s="10"/>
      <c r="BA54" s="10" t="s">
        <v>8</v>
      </c>
      <c r="BB54" s="10"/>
      <c r="BC54" s="10"/>
      <c r="BD54" s="10" t="s">
        <v>33</v>
      </c>
      <c r="BE54" s="10"/>
      <c r="BF54" s="10"/>
      <c r="BG54" s="10"/>
      <c r="BH54" s="10"/>
      <c r="BI54" s="10"/>
      <c r="BJ54" s="10"/>
      <c r="BK54" s="10"/>
      <c r="BL54" s="10"/>
      <c r="BM54" s="10"/>
      <c r="BN54" s="10" t="s">
        <v>10</v>
      </c>
      <c r="BO54" s="10"/>
      <c r="BP54" s="10"/>
      <c r="BQ54" s="10"/>
      <c r="BR54" s="10" t="s">
        <v>36</v>
      </c>
      <c r="BS54" s="10"/>
      <c r="BT54" s="10" t="s">
        <v>10</v>
      </c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 t="s">
        <v>30</v>
      </c>
      <c r="CI54" s="10"/>
      <c r="CJ54" s="18" t="s">
        <v>8</v>
      </c>
      <c r="CK54" s="10" t="s">
        <v>10</v>
      </c>
      <c r="CL54" s="18"/>
      <c r="CM54" s="10" t="s">
        <v>36</v>
      </c>
      <c r="CN54" s="18" t="s">
        <v>8</v>
      </c>
      <c r="CO54" s="10"/>
      <c r="CP54" s="10" t="s">
        <v>10</v>
      </c>
      <c r="CQ54" s="10" t="s">
        <v>8</v>
      </c>
      <c r="CR54" s="10"/>
      <c r="CS54" s="10"/>
      <c r="CT54" s="10"/>
      <c r="CU54" s="10"/>
      <c r="CV54" s="13">
        <f t="shared" si="9"/>
        <v>2</v>
      </c>
      <c r="CW54" s="16">
        <f t="shared" si="0"/>
        <v>7</v>
      </c>
      <c r="CX54" s="13">
        <f t="shared" si="10"/>
        <v>0</v>
      </c>
      <c r="CY54" s="13">
        <f t="shared" si="11"/>
        <v>0</v>
      </c>
      <c r="CZ54" s="13">
        <f t="shared" si="1"/>
        <v>0</v>
      </c>
      <c r="DA54" s="13">
        <f t="shared" si="12"/>
        <v>0</v>
      </c>
      <c r="DB54" s="13">
        <f t="shared" si="13"/>
        <v>0</v>
      </c>
      <c r="DC54" s="13">
        <f t="shared" si="14"/>
        <v>1</v>
      </c>
      <c r="DD54" s="13">
        <f t="shared" si="15"/>
        <v>0</v>
      </c>
      <c r="DE54" s="13">
        <f t="shared" si="2"/>
        <v>0</v>
      </c>
      <c r="DF54" s="13">
        <f t="shared" si="16"/>
        <v>0</v>
      </c>
      <c r="DG54" s="13">
        <f t="shared" si="17"/>
        <v>1</v>
      </c>
      <c r="DH54" s="13">
        <f t="shared" si="18"/>
        <v>3</v>
      </c>
      <c r="DI54" s="13">
        <f t="shared" si="19"/>
        <v>5</v>
      </c>
      <c r="DJ54" s="13">
        <f t="shared" si="20"/>
        <v>0</v>
      </c>
      <c r="DK54" s="13">
        <f t="shared" si="21"/>
        <v>0</v>
      </c>
      <c r="DL54" s="13">
        <f t="shared" si="3"/>
        <v>0</v>
      </c>
      <c r="DM54" s="13">
        <f t="shared" si="4"/>
        <v>0</v>
      </c>
      <c r="DN54" s="13">
        <f t="shared" si="5"/>
        <v>0</v>
      </c>
      <c r="DO54" s="13">
        <f t="shared" si="6"/>
        <v>0</v>
      </c>
      <c r="DP54" s="13">
        <f t="shared" si="7"/>
        <v>0</v>
      </c>
      <c r="DQ54" s="13">
        <f t="shared" si="22"/>
        <v>0</v>
      </c>
      <c r="DR54" s="13">
        <f t="shared" si="8"/>
        <v>0</v>
      </c>
    </row>
    <row r="55" spans="1:123" ht="18" customHeight="1" x14ac:dyDescent="0.3">
      <c r="B55" s="9"/>
      <c r="D55" s="44" t="s">
        <v>67</v>
      </c>
      <c r="E55" s="2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 t="s">
        <v>8</v>
      </c>
      <c r="V55" s="10" t="s">
        <v>5</v>
      </c>
      <c r="W55" s="10"/>
      <c r="X55" s="10"/>
      <c r="Y55" s="10"/>
      <c r="Z55" s="10" t="s">
        <v>10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 t="s">
        <v>8</v>
      </c>
      <c r="AP55" s="10"/>
      <c r="AQ55" s="10" t="s">
        <v>36</v>
      </c>
      <c r="AR55" s="10" t="s">
        <v>5</v>
      </c>
      <c r="AS55" s="10"/>
      <c r="AT55" s="10"/>
      <c r="AU55" s="10"/>
      <c r="AV55" s="10"/>
      <c r="AW55" s="10"/>
      <c r="AX55" s="10"/>
      <c r="AY55" s="10"/>
      <c r="AZ55" s="10"/>
      <c r="BA55" s="10" t="s">
        <v>8</v>
      </c>
      <c r="BB55" s="10"/>
      <c r="BC55" s="10"/>
      <c r="BD55" s="10"/>
      <c r="BE55" s="10"/>
      <c r="BF55" s="10" t="s">
        <v>33</v>
      </c>
      <c r="BG55" s="10"/>
      <c r="BH55" s="10"/>
      <c r="BI55" s="10"/>
      <c r="BJ55" s="10"/>
      <c r="BK55" s="17"/>
      <c r="BL55" s="10"/>
      <c r="BM55" s="10"/>
      <c r="BN55" s="10" t="s">
        <v>10</v>
      </c>
      <c r="BO55" s="10"/>
      <c r="BP55" s="10"/>
      <c r="BQ55" s="10"/>
      <c r="BR55" s="10" t="s">
        <v>36</v>
      </c>
      <c r="BS55" s="10"/>
      <c r="BT55" s="10" t="s">
        <v>10</v>
      </c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 t="s">
        <v>30</v>
      </c>
      <c r="CI55" s="10"/>
      <c r="CJ55" s="18" t="s">
        <v>8</v>
      </c>
      <c r="CK55" s="10"/>
      <c r="CL55" s="10" t="s">
        <v>10</v>
      </c>
      <c r="CM55" s="10"/>
      <c r="CN55" s="10" t="s">
        <v>36</v>
      </c>
      <c r="CO55" s="10"/>
      <c r="CP55" s="10"/>
      <c r="CQ55" s="10" t="s">
        <v>10</v>
      </c>
      <c r="CR55" s="18" t="s">
        <v>8</v>
      </c>
      <c r="CS55" s="10"/>
      <c r="CT55" s="10"/>
      <c r="CU55" s="10"/>
      <c r="CV55" s="13">
        <f t="shared" si="9"/>
        <v>2</v>
      </c>
      <c r="CW55" s="16">
        <f t="shared" si="0"/>
        <v>5</v>
      </c>
      <c r="CX55" s="13">
        <f t="shared" si="10"/>
        <v>0</v>
      </c>
      <c r="CY55" s="13">
        <f t="shared" si="11"/>
        <v>0</v>
      </c>
      <c r="CZ55" s="13">
        <f t="shared" si="1"/>
        <v>0</v>
      </c>
      <c r="DA55" s="13">
        <f t="shared" si="12"/>
        <v>0</v>
      </c>
      <c r="DB55" s="13">
        <f t="shared" si="13"/>
        <v>0</v>
      </c>
      <c r="DC55" s="13">
        <f t="shared" si="14"/>
        <v>1</v>
      </c>
      <c r="DD55" s="13">
        <f t="shared" si="15"/>
        <v>0</v>
      </c>
      <c r="DE55" s="13">
        <f t="shared" si="2"/>
        <v>0</v>
      </c>
      <c r="DF55" s="13">
        <f t="shared" si="16"/>
        <v>0</v>
      </c>
      <c r="DG55" s="13">
        <f t="shared" si="17"/>
        <v>1</v>
      </c>
      <c r="DH55" s="13">
        <f t="shared" si="18"/>
        <v>3</v>
      </c>
      <c r="DI55" s="13">
        <f t="shared" si="19"/>
        <v>5</v>
      </c>
      <c r="DJ55" s="13">
        <f t="shared" si="20"/>
        <v>0</v>
      </c>
      <c r="DK55" s="13">
        <f t="shared" si="21"/>
        <v>0</v>
      </c>
      <c r="DL55" s="13">
        <f t="shared" si="3"/>
        <v>0</v>
      </c>
      <c r="DM55" s="13">
        <f t="shared" si="4"/>
        <v>0</v>
      </c>
      <c r="DN55" s="13">
        <f t="shared" si="5"/>
        <v>0</v>
      </c>
      <c r="DO55" s="13">
        <f t="shared" si="6"/>
        <v>0</v>
      </c>
      <c r="DP55" s="13">
        <f t="shared" si="7"/>
        <v>0</v>
      </c>
      <c r="DQ55" s="13">
        <f t="shared" si="22"/>
        <v>0</v>
      </c>
      <c r="DR55" s="13">
        <f t="shared" si="8"/>
        <v>0</v>
      </c>
    </row>
    <row r="56" spans="1:123" ht="18" customHeight="1" x14ac:dyDescent="0.3">
      <c r="B56" s="9"/>
      <c r="D56" s="44" t="s">
        <v>77</v>
      </c>
      <c r="E56" s="28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 t="s">
        <v>5</v>
      </c>
      <c r="T56" s="10" t="s">
        <v>8</v>
      </c>
      <c r="U56" s="10"/>
      <c r="V56" s="10"/>
      <c r="W56" s="10"/>
      <c r="X56" s="10"/>
      <c r="Y56" s="10"/>
      <c r="Z56" s="10" t="s">
        <v>10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 t="s">
        <v>8</v>
      </c>
      <c r="AP56" s="10" t="s">
        <v>5</v>
      </c>
      <c r="AQ56" s="10" t="s">
        <v>36</v>
      </c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 t="s">
        <v>8</v>
      </c>
      <c r="BC56" s="10"/>
      <c r="BD56" s="10" t="s">
        <v>33</v>
      </c>
      <c r="BE56" s="10"/>
      <c r="BF56" s="10"/>
      <c r="BG56" s="10"/>
      <c r="BH56" s="10"/>
      <c r="BI56" s="10"/>
      <c r="BJ56" s="10"/>
      <c r="BK56" s="17"/>
      <c r="BL56" s="10"/>
      <c r="BM56" s="10"/>
      <c r="BN56" s="10"/>
      <c r="BO56" s="10" t="s">
        <v>10</v>
      </c>
      <c r="BP56" s="10"/>
      <c r="BQ56" s="10"/>
      <c r="BR56" s="10"/>
      <c r="BS56" s="10" t="s">
        <v>36</v>
      </c>
      <c r="BT56" s="10"/>
      <c r="BU56" s="10" t="s">
        <v>10</v>
      </c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 t="s">
        <v>30</v>
      </c>
      <c r="CI56" s="10"/>
      <c r="CJ56" s="10"/>
      <c r="CK56" s="18" t="s">
        <v>8</v>
      </c>
      <c r="CL56" s="10" t="s">
        <v>10</v>
      </c>
      <c r="CM56" s="10"/>
      <c r="CN56" s="18" t="s">
        <v>8</v>
      </c>
      <c r="CO56" s="10"/>
      <c r="CP56" s="10" t="s">
        <v>10</v>
      </c>
      <c r="CQ56" s="10" t="s">
        <v>36</v>
      </c>
      <c r="CR56" s="10"/>
      <c r="CS56" s="10"/>
      <c r="CT56" s="10"/>
      <c r="CU56" s="10"/>
      <c r="CV56" s="13">
        <f t="shared" si="9"/>
        <v>2</v>
      </c>
      <c r="CW56" s="16">
        <f t="shared" si="0"/>
        <v>5</v>
      </c>
      <c r="CX56" s="13">
        <f t="shared" si="10"/>
        <v>0</v>
      </c>
      <c r="CY56" s="13">
        <f t="shared" si="11"/>
        <v>0</v>
      </c>
      <c r="CZ56" s="13">
        <f t="shared" si="1"/>
        <v>0</v>
      </c>
      <c r="DA56" s="13">
        <f t="shared" si="12"/>
        <v>0</v>
      </c>
      <c r="DB56" s="13">
        <f t="shared" si="13"/>
        <v>0</v>
      </c>
      <c r="DC56" s="13">
        <f t="shared" si="14"/>
        <v>1</v>
      </c>
      <c r="DD56" s="13">
        <f t="shared" si="15"/>
        <v>0</v>
      </c>
      <c r="DE56" s="13">
        <f t="shared" si="2"/>
        <v>0</v>
      </c>
      <c r="DF56" s="13">
        <f t="shared" si="16"/>
        <v>0</v>
      </c>
      <c r="DG56" s="13">
        <f t="shared" si="17"/>
        <v>1</v>
      </c>
      <c r="DH56" s="13">
        <f t="shared" si="18"/>
        <v>3</v>
      </c>
      <c r="DI56" s="13">
        <f t="shared" si="19"/>
        <v>5</v>
      </c>
      <c r="DJ56" s="13">
        <f t="shared" si="20"/>
        <v>0</v>
      </c>
      <c r="DK56" s="13">
        <f t="shared" si="21"/>
        <v>0</v>
      </c>
      <c r="DL56" s="13">
        <f t="shared" si="3"/>
        <v>0</v>
      </c>
      <c r="DM56" s="13">
        <f t="shared" si="4"/>
        <v>0</v>
      </c>
      <c r="DN56" s="13">
        <f t="shared" si="5"/>
        <v>0</v>
      </c>
      <c r="DO56" s="13">
        <f t="shared" si="6"/>
        <v>0</v>
      </c>
      <c r="DP56" s="13">
        <f t="shared" si="7"/>
        <v>0</v>
      </c>
      <c r="DQ56" s="13">
        <f t="shared" si="22"/>
        <v>0</v>
      </c>
      <c r="DR56" s="13">
        <f t="shared" si="8"/>
        <v>0</v>
      </c>
    </row>
    <row r="57" spans="1:123" ht="18" customHeight="1" x14ac:dyDescent="0.3">
      <c r="B57" s="9"/>
      <c r="D57" s="44" t="s">
        <v>108</v>
      </c>
      <c r="E57" s="28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 t="s">
        <v>5</v>
      </c>
      <c r="T57" s="10" t="s">
        <v>8</v>
      </c>
      <c r="U57" s="10"/>
      <c r="V57" s="10"/>
      <c r="W57" s="10"/>
      <c r="X57" s="10"/>
      <c r="Y57" s="10"/>
      <c r="Z57" s="10"/>
      <c r="AA57" s="10" t="s">
        <v>10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 t="s">
        <v>8</v>
      </c>
      <c r="AM57" s="10"/>
      <c r="AN57" s="10"/>
      <c r="AO57" s="10"/>
      <c r="AP57" s="10"/>
      <c r="AQ57" s="10" t="s">
        <v>36</v>
      </c>
      <c r="AR57" s="10" t="s">
        <v>5</v>
      </c>
      <c r="AS57" s="10"/>
      <c r="AT57" s="10"/>
      <c r="AU57" s="10"/>
      <c r="AV57" s="10"/>
      <c r="AW57" s="10"/>
      <c r="AX57" s="10"/>
      <c r="AY57" s="10"/>
      <c r="AZ57" s="10"/>
      <c r="BA57" s="10"/>
      <c r="BB57" s="10" t="s">
        <v>8</v>
      </c>
      <c r="BC57" s="10"/>
      <c r="BD57" s="10"/>
      <c r="BE57" s="10"/>
      <c r="BF57" s="10" t="s">
        <v>33</v>
      </c>
      <c r="BG57" s="10"/>
      <c r="BH57" s="10"/>
      <c r="BI57" s="10"/>
      <c r="BJ57" s="10"/>
      <c r="BK57" s="17"/>
      <c r="BL57" s="10"/>
      <c r="BM57" s="10"/>
      <c r="BN57" s="10"/>
      <c r="BO57" s="10" t="s">
        <v>10</v>
      </c>
      <c r="BP57" s="10"/>
      <c r="BQ57" s="10"/>
      <c r="BR57" s="10"/>
      <c r="BS57" s="10" t="s">
        <v>36</v>
      </c>
      <c r="BT57" s="10"/>
      <c r="BU57" s="10" t="s">
        <v>10</v>
      </c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 t="s">
        <v>30</v>
      </c>
      <c r="CI57" s="10"/>
      <c r="CJ57" s="10"/>
      <c r="CK57" s="18" t="s">
        <v>8</v>
      </c>
      <c r="CL57" s="10"/>
      <c r="CM57" s="18" t="s">
        <v>8</v>
      </c>
      <c r="CN57" s="10" t="s">
        <v>36</v>
      </c>
      <c r="CO57" s="10"/>
      <c r="CP57" s="10" t="s">
        <v>10</v>
      </c>
      <c r="CQ57" s="10"/>
      <c r="CR57" s="10" t="s">
        <v>10</v>
      </c>
      <c r="CS57" s="10"/>
      <c r="CT57" s="10"/>
      <c r="CU57" s="10"/>
      <c r="CV57" s="13">
        <f t="shared" ref="CV57" si="69">COUNTIF(E57:CU57,"РУС")</f>
        <v>2</v>
      </c>
      <c r="CW57" s="16">
        <f t="shared" ref="CW57" si="70">COUNTIF(E57:CU57,"МАТ")</f>
        <v>5</v>
      </c>
      <c r="CX57" s="13">
        <f t="shared" ref="CX57" si="71">COUNTIF(E57:CU57,"АЛГ")</f>
        <v>0</v>
      </c>
      <c r="CY57" s="13">
        <f t="shared" ref="CY57" si="72">COUNTIF(E57:CU57,"ГЕМ")</f>
        <v>0</v>
      </c>
      <c r="CZ57" s="13">
        <f t="shared" ref="CZ57" si="73">COUNTIF(E57:CU57,"ВИС")</f>
        <v>0</v>
      </c>
      <c r="DA57" s="13">
        <f t="shared" ref="DA57" si="74">COUNTIF(E57:CU57,"БИО")</f>
        <v>0</v>
      </c>
      <c r="DB57" s="13">
        <f t="shared" ref="DB57" si="75">COUNTIF(E57:CU57,"ГЕО")</f>
        <v>0</v>
      </c>
      <c r="DC57" s="13">
        <f t="shared" ref="DC57" si="76">COUNTIF(E57:CU57,"ИНФ")</f>
        <v>1</v>
      </c>
      <c r="DD57" s="13">
        <f t="shared" ref="DD57" si="77">COUNTIF(E57:CU57,"ИСТ")</f>
        <v>0</v>
      </c>
      <c r="DE57" s="13">
        <f t="shared" ref="DE57" si="78">COUNTIF(E57:CU57,"ЛИТ")</f>
        <v>0</v>
      </c>
      <c r="DF57" s="13">
        <f t="shared" ref="DF57" si="79">COUNTIF(E57:CU57,"ОБЩ")</f>
        <v>0</v>
      </c>
      <c r="DG57" s="13">
        <f t="shared" ref="DG57" si="80">COUNTIF(E57:CU57,"ФИЗ")</f>
        <v>1</v>
      </c>
      <c r="DH57" s="13">
        <f t="shared" ref="DH57" si="81">COUNTIF(E57:CU57,"ХИМ")</f>
        <v>3</v>
      </c>
      <c r="DI57" s="13">
        <f t="shared" ref="DI57" si="82">COUNTIF(E57:CU57,"АНГ")</f>
        <v>5</v>
      </c>
      <c r="DJ57" s="13">
        <f t="shared" ref="DJ57" si="83">COUNTIF(E57:CU57,"НЕМ")</f>
        <v>0</v>
      </c>
      <c r="DK57" s="13">
        <f t="shared" ref="DK57" si="84">COUNTIF(E57:CU57,"ФРА")</f>
        <v>0</v>
      </c>
      <c r="DL57" s="13">
        <f t="shared" ref="DL57" si="85">COUNTIF(E57:CU57,"ОКР")</f>
        <v>0</v>
      </c>
      <c r="DM57" s="13">
        <f t="shared" ref="DM57" si="86">COUNTIF(E57:CU57,"ИЗО")</f>
        <v>0</v>
      </c>
      <c r="DN57" s="13">
        <f t="shared" ref="DN57" si="87">COUNTIF(E57:CU57,"КУБ")</f>
        <v>0</v>
      </c>
      <c r="DO57" s="13">
        <f t="shared" ref="DO57" si="88">COUNTIF(E57:CU57,"МУЗ")</f>
        <v>0</v>
      </c>
      <c r="DP57" s="13">
        <f t="shared" ref="DP57" si="89">COUNTIF(E57:CU57,"ОБЗ")</f>
        <v>0</v>
      </c>
      <c r="DQ57" s="13">
        <f t="shared" ref="DQ57" si="90">COUNTIF(E57:CU57,"ТЕХ")</f>
        <v>0</v>
      </c>
      <c r="DR57" s="13">
        <f t="shared" ref="DR57" si="91">COUNTIF(E57:CU57,"ФЗР")</f>
        <v>0</v>
      </c>
    </row>
    <row r="58" spans="1:123" ht="18" customHeight="1" x14ac:dyDescent="0.3">
      <c r="B58" s="9"/>
      <c r="D58" s="44" t="s">
        <v>49</v>
      </c>
      <c r="E58" s="28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 t="s">
        <v>5</v>
      </c>
      <c r="S58" s="10"/>
      <c r="T58" s="10"/>
      <c r="U58" s="10"/>
      <c r="V58" s="10"/>
      <c r="W58" s="10"/>
      <c r="X58" s="10" t="s">
        <v>8</v>
      </c>
      <c r="Y58" s="10"/>
      <c r="Z58" s="10" t="s">
        <v>10</v>
      </c>
      <c r="AA58" s="10"/>
      <c r="AB58" s="10"/>
      <c r="AC58" s="10"/>
      <c r="AD58" s="10"/>
      <c r="AE58" s="10"/>
      <c r="AF58" s="10"/>
      <c r="AG58" s="10"/>
      <c r="AH58" s="10"/>
      <c r="AI58" s="10" t="s">
        <v>33</v>
      </c>
      <c r="AJ58" s="10"/>
      <c r="AK58" s="10"/>
      <c r="AL58" s="10"/>
      <c r="AM58" s="10"/>
      <c r="AN58" s="10"/>
      <c r="AO58" s="10"/>
      <c r="AP58" s="10" t="s">
        <v>36</v>
      </c>
      <c r="AQ58" s="10"/>
      <c r="AR58" s="10"/>
      <c r="AS58" s="18" t="s">
        <v>8</v>
      </c>
      <c r="AT58" s="10"/>
      <c r="AU58" s="10"/>
      <c r="AV58" s="10" t="s">
        <v>8</v>
      </c>
      <c r="AW58" s="10"/>
      <c r="AX58" s="10"/>
      <c r="AY58" s="10"/>
      <c r="AZ58" s="10"/>
      <c r="BA58" s="10"/>
      <c r="BB58" s="10"/>
      <c r="BC58" s="10" t="s">
        <v>33</v>
      </c>
      <c r="BD58" s="10" t="s">
        <v>8</v>
      </c>
      <c r="BE58" s="10"/>
      <c r="BF58" s="10"/>
      <c r="BG58" s="10"/>
      <c r="BH58" s="10"/>
      <c r="BI58" s="10"/>
      <c r="BJ58" s="10"/>
      <c r="BK58" s="17"/>
      <c r="BL58" s="10"/>
      <c r="BM58" s="10" t="s">
        <v>10</v>
      </c>
      <c r="BN58" s="10"/>
      <c r="BO58" s="10" t="s">
        <v>8</v>
      </c>
      <c r="BP58" s="10" t="s">
        <v>5</v>
      </c>
      <c r="BQ58" s="10"/>
      <c r="BR58" s="10"/>
      <c r="BS58" s="10" t="s">
        <v>10</v>
      </c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 t="s">
        <v>36</v>
      </c>
      <c r="CE58" s="10"/>
      <c r="CF58" s="10"/>
      <c r="CG58" s="10" t="s">
        <v>33</v>
      </c>
      <c r="CH58" s="10" t="s">
        <v>8</v>
      </c>
      <c r="CI58" s="10"/>
      <c r="CJ58" s="10" t="s">
        <v>30</v>
      </c>
      <c r="CK58" s="10" t="s">
        <v>10</v>
      </c>
      <c r="CL58" s="10"/>
      <c r="CM58" s="18"/>
      <c r="CN58" s="10"/>
      <c r="CO58" s="10"/>
      <c r="CP58" s="10" t="s">
        <v>8</v>
      </c>
      <c r="CQ58" s="10" t="s">
        <v>10</v>
      </c>
      <c r="CR58" s="10"/>
      <c r="CS58" s="10"/>
      <c r="CT58" s="10"/>
      <c r="CU58" s="10"/>
      <c r="CV58" s="13">
        <f t="shared" si="9"/>
        <v>2</v>
      </c>
      <c r="CW58" s="16">
        <f t="shared" si="0"/>
        <v>7</v>
      </c>
      <c r="CX58" s="13">
        <f t="shared" si="10"/>
        <v>0</v>
      </c>
      <c r="CY58" s="13">
        <f t="shared" si="11"/>
        <v>0</v>
      </c>
      <c r="CZ58" s="13">
        <f t="shared" si="1"/>
        <v>0</v>
      </c>
      <c r="DA58" s="13">
        <f t="shared" si="12"/>
        <v>0</v>
      </c>
      <c r="DB58" s="13">
        <f t="shared" si="13"/>
        <v>0</v>
      </c>
      <c r="DC58" s="13">
        <f t="shared" si="14"/>
        <v>1</v>
      </c>
      <c r="DD58" s="13">
        <f t="shared" si="15"/>
        <v>0</v>
      </c>
      <c r="DE58" s="13">
        <f t="shared" si="2"/>
        <v>0</v>
      </c>
      <c r="DF58" s="13">
        <f t="shared" si="16"/>
        <v>0</v>
      </c>
      <c r="DG58" s="13">
        <f t="shared" si="17"/>
        <v>3</v>
      </c>
      <c r="DH58" s="13">
        <f t="shared" si="18"/>
        <v>2</v>
      </c>
      <c r="DI58" s="13">
        <f t="shared" si="19"/>
        <v>5</v>
      </c>
      <c r="DJ58" s="13">
        <f t="shared" si="20"/>
        <v>0</v>
      </c>
      <c r="DK58" s="13">
        <f t="shared" si="21"/>
        <v>0</v>
      </c>
      <c r="DL58" s="13">
        <f t="shared" si="3"/>
        <v>0</v>
      </c>
      <c r="DM58" s="13">
        <f t="shared" si="4"/>
        <v>0</v>
      </c>
      <c r="DN58" s="13">
        <f t="shared" si="5"/>
        <v>0</v>
      </c>
      <c r="DO58" s="13">
        <f t="shared" si="6"/>
        <v>0</v>
      </c>
      <c r="DP58" s="13">
        <f t="shared" si="7"/>
        <v>0</v>
      </c>
      <c r="DQ58" s="13">
        <f t="shared" si="22"/>
        <v>0</v>
      </c>
      <c r="DR58" s="13">
        <f t="shared" si="8"/>
        <v>0</v>
      </c>
    </row>
    <row r="59" spans="1:123" ht="18" customHeight="1" x14ac:dyDescent="0.3">
      <c r="A59" s="3"/>
      <c r="B59" s="9"/>
      <c r="D59" s="44" t="s">
        <v>68</v>
      </c>
      <c r="E59" s="28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 t="s">
        <v>8</v>
      </c>
      <c r="T59" s="10"/>
      <c r="U59" s="10" t="s">
        <v>5</v>
      </c>
      <c r="V59" s="10"/>
      <c r="W59" s="10"/>
      <c r="X59" s="10"/>
      <c r="Y59" s="10"/>
      <c r="Z59" s="10"/>
      <c r="AA59" s="10" t="s">
        <v>10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 t="s">
        <v>33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 t="s">
        <v>33</v>
      </c>
      <c r="BE59" s="10"/>
      <c r="BF59" s="10"/>
      <c r="BG59" s="10"/>
      <c r="BH59" s="10"/>
      <c r="BI59" s="10"/>
      <c r="BJ59" s="10"/>
      <c r="BK59" s="10"/>
      <c r="BL59" s="10" t="s">
        <v>8</v>
      </c>
      <c r="BM59" s="10" t="s">
        <v>10</v>
      </c>
      <c r="BN59" s="10"/>
      <c r="BO59" s="10"/>
      <c r="BP59" s="10" t="s">
        <v>5</v>
      </c>
      <c r="BQ59" s="10"/>
      <c r="BR59" s="10"/>
      <c r="BS59" s="10" t="s">
        <v>10</v>
      </c>
      <c r="BT59" s="10"/>
      <c r="BU59" s="10"/>
      <c r="BV59" s="10"/>
      <c r="BW59" s="10"/>
      <c r="BX59" s="10"/>
      <c r="BY59" s="18"/>
      <c r="BZ59" s="10"/>
      <c r="CA59" s="10"/>
      <c r="CB59" s="10"/>
      <c r="CC59" s="10"/>
      <c r="CD59" s="10"/>
      <c r="CE59" s="10" t="s">
        <v>33</v>
      </c>
      <c r="CF59" s="10" t="s">
        <v>36</v>
      </c>
      <c r="CG59" s="10"/>
      <c r="CH59" s="10"/>
      <c r="CI59" s="10"/>
      <c r="CJ59" s="10" t="s">
        <v>30</v>
      </c>
      <c r="CK59" s="10" t="s">
        <v>10</v>
      </c>
      <c r="CL59" s="10"/>
      <c r="CM59" s="18"/>
      <c r="CN59" s="10"/>
      <c r="CO59" s="10"/>
      <c r="CP59" s="18" t="s">
        <v>8</v>
      </c>
      <c r="CQ59" s="10" t="s">
        <v>10</v>
      </c>
      <c r="CR59" s="10"/>
      <c r="CS59" s="10"/>
      <c r="CT59" s="10"/>
      <c r="CU59" s="10"/>
      <c r="CV59" s="13">
        <f t="shared" si="9"/>
        <v>2</v>
      </c>
      <c r="CW59" s="16">
        <f t="shared" si="0"/>
        <v>3</v>
      </c>
      <c r="CX59" s="13">
        <f t="shared" si="10"/>
        <v>0</v>
      </c>
      <c r="CY59" s="13">
        <f t="shared" si="11"/>
        <v>0</v>
      </c>
      <c r="CZ59" s="13">
        <f t="shared" si="1"/>
        <v>0</v>
      </c>
      <c r="DA59" s="13">
        <f t="shared" si="12"/>
        <v>0</v>
      </c>
      <c r="DB59" s="13">
        <f t="shared" si="13"/>
        <v>0</v>
      </c>
      <c r="DC59" s="13">
        <f t="shared" si="14"/>
        <v>1</v>
      </c>
      <c r="DD59" s="13">
        <f t="shared" si="15"/>
        <v>0</v>
      </c>
      <c r="DE59" s="13">
        <f t="shared" si="2"/>
        <v>0</v>
      </c>
      <c r="DF59" s="13">
        <f t="shared" si="16"/>
        <v>0</v>
      </c>
      <c r="DG59" s="13">
        <f t="shared" si="17"/>
        <v>3</v>
      </c>
      <c r="DH59" s="13">
        <f t="shared" si="18"/>
        <v>1</v>
      </c>
      <c r="DI59" s="13">
        <f t="shared" si="19"/>
        <v>5</v>
      </c>
      <c r="DJ59" s="13">
        <f t="shared" si="20"/>
        <v>0</v>
      </c>
      <c r="DK59" s="13">
        <f t="shared" si="21"/>
        <v>0</v>
      </c>
      <c r="DL59" s="13">
        <f t="shared" si="3"/>
        <v>0</v>
      </c>
      <c r="DM59" s="13">
        <f t="shared" si="4"/>
        <v>0</v>
      </c>
      <c r="DN59" s="13">
        <f t="shared" si="5"/>
        <v>0</v>
      </c>
      <c r="DO59" s="13">
        <f t="shared" si="6"/>
        <v>0</v>
      </c>
      <c r="DP59" s="13">
        <f t="shared" si="7"/>
        <v>0</v>
      </c>
      <c r="DQ59" s="13">
        <f t="shared" si="22"/>
        <v>0</v>
      </c>
      <c r="DR59" s="13">
        <f t="shared" si="8"/>
        <v>0</v>
      </c>
    </row>
    <row r="60" spans="1:123" ht="18" customHeight="1" x14ac:dyDescent="0.3">
      <c r="A60" s="3"/>
      <c r="B60" s="9"/>
      <c r="D60" s="44" t="s">
        <v>78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 t="s">
        <v>5</v>
      </c>
      <c r="S60" s="10"/>
      <c r="T60" s="10" t="s">
        <v>8</v>
      </c>
      <c r="U60" s="10"/>
      <c r="V60" s="10"/>
      <c r="W60" s="10"/>
      <c r="X60" s="10"/>
      <c r="Y60" s="10"/>
      <c r="Z60" s="10"/>
      <c r="AA60" s="10" t="s">
        <v>10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0" t="s">
        <v>33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 t="s">
        <v>33</v>
      </c>
      <c r="BG60" s="10"/>
      <c r="BH60" s="10"/>
      <c r="BI60" s="10"/>
      <c r="BJ60" s="10"/>
      <c r="BK60" s="10"/>
      <c r="BL60" s="10"/>
      <c r="BM60" s="10" t="s">
        <v>8</v>
      </c>
      <c r="BN60" s="10"/>
      <c r="BO60" s="10" t="s">
        <v>5</v>
      </c>
      <c r="BP60" s="10" t="s">
        <v>10</v>
      </c>
      <c r="BQ60" s="10"/>
      <c r="BR60" s="10"/>
      <c r="BS60" s="10"/>
      <c r="BT60" s="10"/>
      <c r="BU60" s="10"/>
      <c r="BV60" s="10" t="s">
        <v>10</v>
      </c>
      <c r="BW60" s="10"/>
      <c r="BX60" s="10"/>
      <c r="BY60" s="18"/>
      <c r="BZ60" s="10"/>
      <c r="CA60" s="10"/>
      <c r="CB60" s="10" t="s">
        <v>36</v>
      </c>
      <c r="CC60" s="10"/>
      <c r="CD60" s="10"/>
      <c r="CE60" s="10" t="s">
        <v>33</v>
      </c>
      <c r="CF60" s="10"/>
      <c r="CG60" s="10"/>
      <c r="CH60" s="10"/>
      <c r="CI60" s="10"/>
      <c r="CJ60" s="10" t="s">
        <v>30</v>
      </c>
      <c r="CK60" s="10"/>
      <c r="CL60" s="10" t="s">
        <v>10</v>
      </c>
      <c r="CM60" s="18"/>
      <c r="CN60" s="10"/>
      <c r="CO60" s="10"/>
      <c r="CP60" s="18" t="s">
        <v>8</v>
      </c>
      <c r="CQ60" s="10"/>
      <c r="CR60" s="10" t="s">
        <v>10</v>
      </c>
      <c r="CS60" s="10"/>
      <c r="CT60" s="10"/>
      <c r="CU60" s="10"/>
      <c r="CV60" s="13">
        <f t="shared" si="9"/>
        <v>2</v>
      </c>
      <c r="CW60" s="13">
        <f t="shared" si="0"/>
        <v>3</v>
      </c>
      <c r="CX60" s="13">
        <f t="shared" si="10"/>
        <v>0</v>
      </c>
      <c r="CY60" s="13">
        <f t="shared" si="11"/>
        <v>0</v>
      </c>
      <c r="CZ60" s="13">
        <f t="shared" si="1"/>
        <v>0</v>
      </c>
      <c r="DA60" s="13">
        <f t="shared" si="12"/>
        <v>0</v>
      </c>
      <c r="DB60" s="13">
        <f t="shared" si="13"/>
        <v>0</v>
      </c>
      <c r="DC60" s="13">
        <f t="shared" si="14"/>
        <v>1</v>
      </c>
      <c r="DD60" s="13">
        <f t="shared" si="15"/>
        <v>0</v>
      </c>
      <c r="DE60" s="13">
        <f t="shared" si="2"/>
        <v>0</v>
      </c>
      <c r="DF60" s="13">
        <f t="shared" si="16"/>
        <v>0</v>
      </c>
      <c r="DG60" s="13">
        <f t="shared" si="17"/>
        <v>3</v>
      </c>
      <c r="DH60" s="13">
        <f t="shared" si="18"/>
        <v>1</v>
      </c>
      <c r="DI60" s="13">
        <f t="shared" si="19"/>
        <v>5</v>
      </c>
      <c r="DJ60" s="13">
        <f t="shared" si="20"/>
        <v>0</v>
      </c>
      <c r="DK60" s="13">
        <f t="shared" si="21"/>
        <v>0</v>
      </c>
      <c r="DL60" s="13">
        <f t="shared" si="3"/>
        <v>0</v>
      </c>
      <c r="DM60" s="13">
        <f t="shared" si="4"/>
        <v>0</v>
      </c>
      <c r="DN60" s="13">
        <f t="shared" si="5"/>
        <v>0</v>
      </c>
      <c r="DO60" s="13">
        <f t="shared" si="6"/>
        <v>0</v>
      </c>
      <c r="DP60" s="13">
        <f t="shared" si="7"/>
        <v>0</v>
      </c>
      <c r="DQ60" s="13">
        <f t="shared" si="22"/>
        <v>0</v>
      </c>
      <c r="DR60" s="13">
        <f t="shared" si="8"/>
        <v>0</v>
      </c>
    </row>
    <row r="61" spans="1:123" ht="18" customHeight="1" x14ac:dyDescent="0.3">
      <c r="A61" s="3"/>
      <c r="B61" s="9"/>
      <c r="D61" s="44" t="s">
        <v>109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 t="s">
        <v>5</v>
      </c>
      <c r="T61" s="10"/>
      <c r="U61" s="10" t="s">
        <v>8</v>
      </c>
      <c r="V61" s="10"/>
      <c r="W61" s="10"/>
      <c r="X61" s="10"/>
      <c r="Y61" s="10"/>
      <c r="Z61" s="10" t="s">
        <v>10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 t="s">
        <v>33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 t="s">
        <v>33</v>
      </c>
      <c r="BD61" s="10"/>
      <c r="BE61" s="10"/>
      <c r="BF61" s="10"/>
      <c r="BG61" s="10"/>
      <c r="BH61" s="10"/>
      <c r="BI61" s="10"/>
      <c r="BJ61" s="10"/>
      <c r="BK61" s="10"/>
      <c r="BL61" s="10"/>
      <c r="BM61" s="10" t="s">
        <v>8</v>
      </c>
      <c r="BN61" s="10"/>
      <c r="BO61" s="10" t="s">
        <v>5</v>
      </c>
      <c r="BP61" s="10" t="s">
        <v>10</v>
      </c>
      <c r="BQ61" s="10"/>
      <c r="BR61" s="10"/>
      <c r="BS61" s="10"/>
      <c r="BT61" s="10"/>
      <c r="BU61" s="10"/>
      <c r="BV61" s="10" t="s">
        <v>10</v>
      </c>
      <c r="BW61" s="10"/>
      <c r="BX61" s="10"/>
      <c r="BY61" s="18" t="s">
        <v>36</v>
      </c>
      <c r="BZ61" s="10"/>
      <c r="CA61" s="10"/>
      <c r="CB61" s="10"/>
      <c r="CC61" s="10"/>
      <c r="CD61" s="10"/>
      <c r="CE61" s="10"/>
      <c r="CF61" s="10"/>
      <c r="CG61" s="10" t="s">
        <v>33</v>
      </c>
      <c r="CH61" s="10"/>
      <c r="CI61" s="10"/>
      <c r="CJ61" s="10" t="s">
        <v>30</v>
      </c>
      <c r="CK61" s="10"/>
      <c r="CL61" s="10" t="s">
        <v>10</v>
      </c>
      <c r="CM61" s="18"/>
      <c r="CN61" s="18" t="s">
        <v>8</v>
      </c>
      <c r="CO61" s="10"/>
      <c r="CP61" s="10"/>
      <c r="CQ61" s="10"/>
      <c r="CR61" s="10" t="s">
        <v>10</v>
      </c>
      <c r="CS61" s="10"/>
      <c r="CT61" s="10"/>
      <c r="CU61" s="10"/>
      <c r="CV61" s="13">
        <f t="shared" ref="CV61" si="92">COUNTIF(E61:CU61,"РУС")</f>
        <v>2</v>
      </c>
      <c r="CW61" s="13">
        <f t="shared" ref="CW61" si="93">COUNTIF(E61:CU61,"МАТ")</f>
        <v>3</v>
      </c>
      <c r="CX61" s="13">
        <f t="shared" ref="CX61" si="94">COUNTIF(E61:CU61,"АЛГ")</f>
        <v>0</v>
      </c>
      <c r="CY61" s="13">
        <f t="shared" ref="CY61" si="95">COUNTIF(E61:CU61,"ГЕМ")</f>
        <v>0</v>
      </c>
      <c r="CZ61" s="13">
        <f t="shared" ref="CZ61" si="96">COUNTIF(E61:CU61,"ВИС")</f>
        <v>0</v>
      </c>
      <c r="DA61" s="13">
        <f t="shared" ref="DA61" si="97">COUNTIF(E61:CU61,"БИО")</f>
        <v>0</v>
      </c>
      <c r="DB61" s="13">
        <f t="shared" ref="DB61" si="98">COUNTIF(E61:CU61,"ГЕО")</f>
        <v>0</v>
      </c>
      <c r="DC61" s="13">
        <f t="shared" ref="DC61" si="99">COUNTIF(E61:CU61,"ИНФ")</f>
        <v>1</v>
      </c>
      <c r="DD61" s="13">
        <f t="shared" ref="DD61" si="100">COUNTIF(E61:CU61,"ИСТ")</f>
        <v>0</v>
      </c>
      <c r="DE61" s="13">
        <f t="shared" ref="DE61" si="101">COUNTIF(E61:CU61,"ЛИТ")</f>
        <v>0</v>
      </c>
      <c r="DF61" s="13">
        <f t="shared" ref="DF61" si="102">COUNTIF(E61:CU61,"ОБЩ")</f>
        <v>0</v>
      </c>
      <c r="DG61" s="13">
        <f t="shared" ref="DG61" si="103">COUNTIF(E61:CU61,"ФИЗ")</f>
        <v>3</v>
      </c>
      <c r="DH61" s="13">
        <f t="shared" ref="DH61" si="104">COUNTIF(E61:CU61,"ХИМ")</f>
        <v>1</v>
      </c>
      <c r="DI61" s="13">
        <f t="shared" ref="DI61" si="105">COUNTIF(E61:CU61,"АНГ")</f>
        <v>5</v>
      </c>
      <c r="DJ61" s="13">
        <f t="shared" ref="DJ61" si="106">COUNTIF(E61:CU61,"НЕМ")</f>
        <v>0</v>
      </c>
      <c r="DK61" s="13">
        <f t="shared" ref="DK61" si="107">COUNTIF(E61:CU61,"ФРА")</f>
        <v>0</v>
      </c>
      <c r="DL61" s="13">
        <f t="shared" ref="DL61" si="108">COUNTIF(E61:CU61,"ОКР")</f>
        <v>0</v>
      </c>
      <c r="DM61" s="13">
        <f t="shared" ref="DM61" si="109">COUNTIF(E61:CU61,"ИЗО")</f>
        <v>0</v>
      </c>
      <c r="DN61" s="13">
        <f t="shared" ref="DN61" si="110">COUNTIF(E61:CU61,"КУБ")</f>
        <v>0</v>
      </c>
      <c r="DO61" s="13">
        <f t="shared" ref="DO61" si="111">COUNTIF(E61:CU61,"МУЗ")</f>
        <v>0</v>
      </c>
      <c r="DP61" s="13">
        <f t="shared" ref="DP61" si="112">COUNTIF(E61:CU61,"ОБЗ")</f>
        <v>0</v>
      </c>
      <c r="DQ61" s="13">
        <f t="shared" ref="DQ61" si="113">COUNTIF(E61:CU61,"ТЕХ")</f>
        <v>0</v>
      </c>
      <c r="DR61" s="13">
        <f t="shared" ref="DR61" si="114">COUNTIF(E61:CU61,"ФЗР")</f>
        <v>0</v>
      </c>
    </row>
    <row r="62" spans="1:123" s="47" customFormat="1" ht="15.75" customHeight="1" x14ac:dyDescent="0.3">
      <c r="A62" s="45"/>
      <c r="B62" s="46"/>
      <c r="D62" s="40"/>
      <c r="E62" s="37">
        <v>2</v>
      </c>
      <c r="F62" s="37">
        <v>3</v>
      </c>
      <c r="G62" s="37">
        <v>4</v>
      </c>
      <c r="H62" s="37">
        <v>5</v>
      </c>
      <c r="I62" s="37">
        <v>6</v>
      </c>
      <c r="J62" s="37">
        <v>7</v>
      </c>
      <c r="K62" s="37">
        <v>9</v>
      </c>
      <c r="L62" s="37">
        <v>10</v>
      </c>
      <c r="M62" s="37">
        <v>11</v>
      </c>
      <c r="N62" s="37">
        <v>12</v>
      </c>
      <c r="O62" s="37">
        <v>13</v>
      </c>
      <c r="P62" s="37">
        <v>14</v>
      </c>
      <c r="Q62" s="37">
        <v>16</v>
      </c>
      <c r="R62" s="37">
        <v>17</v>
      </c>
      <c r="S62" s="37">
        <v>18</v>
      </c>
      <c r="T62" s="37">
        <v>19</v>
      </c>
      <c r="U62" s="37">
        <v>20</v>
      </c>
      <c r="V62" s="37">
        <v>21</v>
      </c>
      <c r="W62" s="37">
        <v>23</v>
      </c>
      <c r="X62" s="37">
        <v>24</v>
      </c>
      <c r="Y62" s="37">
        <v>25</v>
      </c>
      <c r="Z62" s="37">
        <v>26</v>
      </c>
      <c r="AA62" s="37">
        <v>27</v>
      </c>
      <c r="AB62" s="37">
        <v>28</v>
      </c>
      <c r="AC62" s="37">
        <v>30</v>
      </c>
      <c r="AD62" s="37">
        <v>1</v>
      </c>
      <c r="AE62" s="37">
        <v>2</v>
      </c>
      <c r="AF62" s="37">
        <v>3</v>
      </c>
      <c r="AG62" s="37">
        <v>4</v>
      </c>
      <c r="AH62" s="37">
        <v>5</v>
      </c>
      <c r="AI62" s="37">
        <v>7</v>
      </c>
      <c r="AJ62" s="37">
        <v>8</v>
      </c>
      <c r="AK62" s="37">
        <v>9</v>
      </c>
      <c r="AL62" s="37">
        <v>10</v>
      </c>
      <c r="AM62" s="37">
        <v>11</v>
      </c>
      <c r="AN62" s="37">
        <v>12</v>
      </c>
      <c r="AO62" s="37">
        <v>14</v>
      </c>
      <c r="AP62" s="37">
        <v>15</v>
      </c>
      <c r="AQ62" s="38">
        <v>16</v>
      </c>
      <c r="AR62" s="37">
        <v>17</v>
      </c>
      <c r="AS62" s="37">
        <v>18</v>
      </c>
      <c r="AT62" s="37">
        <v>19</v>
      </c>
      <c r="AU62" s="37">
        <v>21</v>
      </c>
      <c r="AV62" s="37">
        <v>22</v>
      </c>
      <c r="AW62" s="37">
        <v>23</v>
      </c>
      <c r="AX62" s="37">
        <v>24</v>
      </c>
      <c r="AY62" s="37">
        <v>25</v>
      </c>
      <c r="AZ62" s="37">
        <v>26</v>
      </c>
      <c r="BA62" s="37">
        <v>5</v>
      </c>
      <c r="BB62" s="37">
        <v>6</v>
      </c>
      <c r="BC62" s="37">
        <v>7</v>
      </c>
      <c r="BD62" s="37">
        <v>8</v>
      </c>
      <c r="BE62" s="37">
        <v>9</v>
      </c>
      <c r="BF62" s="37">
        <v>11</v>
      </c>
      <c r="BG62" s="37">
        <v>12</v>
      </c>
      <c r="BH62" s="37">
        <v>13</v>
      </c>
      <c r="BI62" s="37">
        <v>14</v>
      </c>
      <c r="BJ62" s="37">
        <v>15</v>
      </c>
      <c r="BK62" s="37">
        <v>16</v>
      </c>
      <c r="BL62" s="37">
        <v>18</v>
      </c>
      <c r="BM62" s="37">
        <v>19</v>
      </c>
      <c r="BN62" s="37">
        <v>20</v>
      </c>
      <c r="BO62" s="37">
        <v>21</v>
      </c>
      <c r="BP62" s="37">
        <v>22</v>
      </c>
      <c r="BQ62" s="37">
        <v>23</v>
      </c>
      <c r="BR62" s="37">
        <v>25</v>
      </c>
      <c r="BS62" s="37">
        <v>26</v>
      </c>
      <c r="BT62" s="37">
        <v>27</v>
      </c>
      <c r="BU62" s="37">
        <v>28</v>
      </c>
      <c r="BV62" s="37">
        <v>29</v>
      </c>
      <c r="BW62" s="37">
        <v>30</v>
      </c>
      <c r="BX62" s="37">
        <v>2</v>
      </c>
      <c r="BY62" s="37">
        <v>3</v>
      </c>
      <c r="BZ62" s="37">
        <v>4</v>
      </c>
      <c r="CA62" s="37">
        <v>5</v>
      </c>
      <c r="CB62" s="37">
        <v>6</v>
      </c>
      <c r="CC62" s="37">
        <v>7</v>
      </c>
      <c r="CD62" s="37">
        <v>9</v>
      </c>
      <c r="CE62" s="37">
        <v>10</v>
      </c>
      <c r="CF62" s="37">
        <v>11</v>
      </c>
      <c r="CG62" s="37">
        <v>12</v>
      </c>
      <c r="CH62" s="37">
        <v>13</v>
      </c>
      <c r="CI62" s="37">
        <v>14</v>
      </c>
      <c r="CJ62" s="37">
        <v>16</v>
      </c>
      <c r="CK62" s="37">
        <v>17</v>
      </c>
      <c r="CL62" s="37">
        <v>18</v>
      </c>
      <c r="CM62" s="37">
        <v>19</v>
      </c>
      <c r="CN62" s="37">
        <v>20</v>
      </c>
      <c r="CO62" s="37">
        <v>21</v>
      </c>
      <c r="CP62" s="37">
        <v>23</v>
      </c>
      <c r="CQ62" s="37">
        <v>24</v>
      </c>
      <c r="CR62" s="37">
        <v>25</v>
      </c>
      <c r="CS62" s="37">
        <v>26</v>
      </c>
      <c r="CT62" s="37">
        <v>27</v>
      </c>
      <c r="CU62" s="37">
        <v>28</v>
      </c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8"/>
      <c r="DJ62" s="48"/>
      <c r="DK62" s="48"/>
      <c r="DL62" s="49"/>
      <c r="DM62" s="49"/>
      <c r="DN62" s="49"/>
      <c r="DO62" s="49"/>
      <c r="DP62" s="49"/>
      <c r="DQ62" s="49"/>
      <c r="DR62" s="50"/>
    </row>
    <row r="63" spans="1:123" s="40" customFormat="1" ht="16.2" customHeight="1" x14ac:dyDescent="0.3">
      <c r="B63" s="51"/>
      <c r="E63" s="64" t="s">
        <v>0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1" t="s">
        <v>1</v>
      </c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2" t="s">
        <v>2</v>
      </c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52" t="s">
        <v>3</v>
      </c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DI63" s="48"/>
      <c r="DJ63" s="48"/>
      <c r="DK63" s="48"/>
      <c r="DL63" s="49"/>
      <c r="DM63" s="49"/>
      <c r="DN63" s="49"/>
      <c r="DO63" s="49"/>
      <c r="DP63" s="49"/>
      <c r="DQ63" s="49"/>
      <c r="DR63" s="48"/>
      <c r="DS63" s="47"/>
    </row>
    <row r="64" spans="1:123" ht="58.2" customHeight="1" x14ac:dyDescent="0.3">
      <c r="A64" s="15" t="s">
        <v>63</v>
      </c>
      <c r="DQ64" s="12"/>
      <c r="DS64" s="2"/>
    </row>
    <row r="65" spans="123:123" ht="15.75" customHeight="1" x14ac:dyDescent="0.3">
      <c r="DS65" s="2"/>
    </row>
    <row r="66" spans="123:123" ht="15.75" customHeight="1" x14ac:dyDescent="0.3"/>
    <row r="67" spans="123:123" ht="15.75" customHeight="1" x14ac:dyDescent="0.3"/>
    <row r="68" spans="123:123" ht="15.75" customHeight="1" x14ac:dyDescent="0.3"/>
    <row r="69" spans="123:123" ht="15.75" customHeight="1" x14ac:dyDescent="0.3"/>
    <row r="70" spans="123:123" ht="15.75" customHeight="1" x14ac:dyDescent="0.3"/>
    <row r="71" spans="123:123" ht="15.75" customHeight="1" x14ac:dyDescent="0.3"/>
    <row r="72" spans="123:123" ht="15.75" customHeight="1" x14ac:dyDescent="0.3"/>
    <row r="73" spans="123:123" ht="15.75" customHeight="1" x14ac:dyDescent="0.3"/>
    <row r="74" spans="123:123" ht="15.75" customHeight="1" x14ac:dyDescent="0.3"/>
    <row r="75" spans="123:123" ht="15.75" customHeight="1" x14ac:dyDescent="0.3"/>
    <row r="76" spans="123:123" ht="15.75" customHeight="1" x14ac:dyDescent="0.3"/>
    <row r="77" spans="123:123" ht="15.75" customHeight="1" x14ac:dyDescent="0.3"/>
    <row r="78" spans="123:123" ht="15.75" customHeight="1" x14ac:dyDescent="0.3"/>
    <row r="79" spans="123:123" ht="15.75" customHeight="1" x14ac:dyDescent="0.3"/>
    <row r="80" spans="123:123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</sheetData>
  <sortState ref="A2:B25">
    <sortCondition ref="A2:A25"/>
  </sortState>
  <mergeCells count="15">
    <mergeCell ref="A6:B6"/>
    <mergeCell ref="E6:AC6"/>
    <mergeCell ref="E63:AC63"/>
    <mergeCell ref="AD63:AZ63"/>
    <mergeCell ref="BA63:BW63"/>
    <mergeCell ref="BX63:CU63"/>
    <mergeCell ref="BX6:CU6"/>
    <mergeCell ref="CV6:DR6"/>
    <mergeCell ref="Q3:AH3"/>
    <mergeCell ref="F2:I2"/>
    <mergeCell ref="Q4:AF4"/>
    <mergeCell ref="F4:M4"/>
    <mergeCell ref="F3:M3"/>
    <mergeCell ref="AD6:AZ6"/>
    <mergeCell ref="BA6:BW6"/>
  </mergeCells>
  <pageMargins left="0.25" right="0.25" top="0.75" bottom="0.75" header="0.3" footer="0.3"/>
  <pageSetup paperSize="9" scale="4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dell</cp:lastModifiedBy>
  <cp:lastPrinted>2022-09-02T07:17:03Z</cp:lastPrinted>
  <dcterms:created xsi:type="dcterms:W3CDTF">2021-09-20T17:47:09Z</dcterms:created>
  <dcterms:modified xsi:type="dcterms:W3CDTF">2024-09-19T10:32:17Z</dcterms:modified>
</cp:coreProperties>
</file>